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Users\t.piketty\Dropbox\Piketty2019Capital&amp;Ideologie\LivreEN\xls\nonumber\"/>
    </mc:Choice>
  </mc:AlternateContent>
  <bookViews>
    <workbookView xWindow="0" yWindow="0" windowWidth="20160" windowHeight="9732"/>
  </bookViews>
  <sheets>
    <sheet name="ReadMe" sheetId="9" r:id="rId1"/>
    <sheet name="T17.1" sheetId="4" r:id="rId2"/>
    <sheet name="F17.1" sheetId="5" r:id="rId3"/>
    <sheet name="T17.2" sheetId="3" r:id="rId4"/>
    <sheet name="DataF17.1" sheetId="6" r:id="rId5"/>
    <sheet name="RawDataF17.1" sheetId="7" r:id="rId6"/>
    <sheet name="OutputF17.1"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ISC01">[1]Q_ISC1!$1:$12</definedName>
    <definedName name="__ISC2">[2]Q_ISC2!$1:$18</definedName>
    <definedName name="__ISC3">[3]ISC01!$B:$B+[4]Q_ISC3!$1:$23</definedName>
    <definedName name="__ISC567">[5]Q_ISC567!$1:$23</definedName>
    <definedName name="_10000" localSheetId="5">[6]Регион!#REF!</definedName>
    <definedName name="_10000" localSheetId="0">[6]Регион!#REF!</definedName>
    <definedName name="_10000" localSheetId="1">[6]Регион!#REF!</definedName>
    <definedName name="_10000" localSheetId="3">[6]Регион!#REF!</definedName>
    <definedName name="_10000">[6]Регион!#REF!</definedName>
    <definedName name="_1080" localSheetId="5">[7]Регион!#REF!</definedName>
    <definedName name="_1080" localSheetId="1">[7]Регион!#REF!</definedName>
    <definedName name="_1080" localSheetId="3">[7]Регион!#REF!</definedName>
    <definedName name="_1080">[7]Регион!#REF!</definedName>
    <definedName name="_1090" localSheetId="5">[7]Регион!#REF!</definedName>
    <definedName name="_1090" localSheetId="1">[7]Регион!#REF!</definedName>
    <definedName name="_1090" localSheetId="3">[7]Регион!#REF!</definedName>
    <definedName name="_1090">[7]Регион!#REF!</definedName>
    <definedName name="_1100" localSheetId="5">[7]Регион!#REF!</definedName>
    <definedName name="_1100" localSheetId="1">[7]Регион!#REF!</definedName>
    <definedName name="_1100" localSheetId="3">[7]Регион!#REF!</definedName>
    <definedName name="_1100">[7]Регион!#REF!</definedName>
    <definedName name="_1110" localSheetId="5">[7]Регион!#REF!</definedName>
    <definedName name="_1110" localSheetId="1">[7]Регион!#REF!</definedName>
    <definedName name="_1110" localSheetId="3">[7]Регион!#REF!</definedName>
    <definedName name="_1110">[7]Регион!#REF!</definedName>
    <definedName name="_2" localSheetId="5">[6]Регион!#REF!</definedName>
    <definedName name="_2" localSheetId="1">[6]Регион!#REF!</definedName>
    <definedName name="_2" localSheetId="3">[6]Регион!#REF!</definedName>
    <definedName name="_2">[6]Регион!#REF!</definedName>
    <definedName name="_2010" localSheetId="5">#REF!</definedName>
    <definedName name="_2010" localSheetId="0">#REF!</definedName>
    <definedName name="_2010" localSheetId="1">#REF!</definedName>
    <definedName name="_2010">#REF!</definedName>
    <definedName name="_2080" localSheetId="5">[7]Регион!#REF!</definedName>
    <definedName name="_2080" localSheetId="0">[7]Регион!#REF!</definedName>
    <definedName name="_2080" localSheetId="1">[7]Регион!#REF!</definedName>
    <definedName name="_2080" localSheetId="3">[7]Регион!#REF!</definedName>
    <definedName name="_2080">[7]Регион!#REF!</definedName>
    <definedName name="_2090" localSheetId="5">[7]Регион!#REF!</definedName>
    <definedName name="_2090" localSheetId="1">[7]Регион!#REF!</definedName>
    <definedName name="_2090" localSheetId="3">[7]Регион!#REF!</definedName>
    <definedName name="_2090">[7]Регион!#REF!</definedName>
    <definedName name="_2100" localSheetId="5">[7]Регион!#REF!</definedName>
    <definedName name="_2100" localSheetId="1">[7]Регион!#REF!</definedName>
    <definedName name="_2100" localSheetId="3">[7]Регион!#REF!</definedName>
    <definedName name="_2100">[7]Регион!#REF!</definedName>
    <definedName name="_2110" localSheetId="5">[7]Регион!#REF!</definedName>
    <definedName name="_2110" localSheetId="1">[7]Регион!#REF!</definedName>
    <definedName name="_2110" localSheetId="3">[7]Регион!#REF!</definedName>
    <definedName name="_2110">[7]Регион!#REF!</definedName>
    <definedName name="_3080" localSheetId="5">[7]Регион!#REF!</definedName>
    <definedName name="_3080" localSheetId="1">[7]Регион!#REF!</definedName>
    <definedName name="_3080" localSheetId="3">[7]Регион!#REF!</definedName>
    <definedName name="_3080">[7]Регион!#REF!</definedName>
    <definedName name="_3090" localSheetId="5">[7]Регион!#REF!</definedName>
    <definedName name="_3090" localSheetId="1">[7]Регион!#REF!</definedName>
    <definedName name="_3090" localSheetId="3">[7]Регион!#REF!</definedName>
    <definedName name="_3090">[7]Регион!#REF!</definedName>
    <definedName name="_3100" localSheetId="5">[7]Регион!#REF!</definedName>
    <definedName name="_3100" localSheetId="1">[7]Регион!#REF!</definedName>
    <definedName name="_3100" localSheetId="3">[7]Регион!#REF!</definedName>
    <definedName name="_3100">[7]Регион!#REF!</definedName>
    <definedName name="_3110" localSheetId="5">[7]Регион!#REF!</definedName>
    <definedName name="_3110" localSheetId="1">[7]Регион!#REF!</definedName>
    <definedName name="_3110" localSheetId="3">[7]Регион!#REF!</definedName>
    <definedName name="_3110">[7]Регион!#REF!</definedName>
    <definedName name="_4080" localSheetId="5">[7]Регион!#REF!</definedName>
    <definedName name="_4080" localSheetId="1">[7]Регион!#REF!</definedName>
    <definedName name="_4080" localSheetId="3">[7]Регион!#REF!</definedName>
    <definedName name="_4080">[7]Регион!#REF!</definedName>
    <definedName name="_4090" localSheetId="5">[7]Регион!#REF!</definedName>
    <definedName name="_4090" localSheetId="1">[7]Регион!#REF!</definedName>
    <definedName name="_4090" localSheetId="3">[7]Регион!#REF!</definedName>
    <definedName name="_4090">[7]Регион!#REF!</definedName>
    <definedName name="_4100" localSheetId="5">[7]Регион!#REF!</definedName>
    <definedName name="_4100" localSheetId="1">[7]Регион!#REF!</definedName>
    <definedName name="_4100" localSheetId="3">[7]Регион!#REF!</definedName>
    <definedName name="_4100">[7]Регион!#REF!</definedName>
    <definedName name="_4110" localSheetId="5">[7]Регион!#REF!</definedName>
    <definedName name="_4110" localSheetId="1">[7]Регион!#REF!</definedName>
    <definedName name="_4110" localSheetId="3">[7]Регион!#REF!</definedName>
    <definedName name="_4110">[7]Регион!#REF!</definedName>
    <definedName name="_5080" localSheetId="5">[7]Регион!#REF!</definedName>
    <definedName name="_5080" localSheetId="1">[7]Регион!#REF!</definedName>
    <definedName name="_5080" localSheetId="3">[7]Регион!#REF!</definedName>
    <definedName name="_5080">[7]Регион!#REF!</definedName>
    <definedName name="_5090" localSheetId="5">[7]Регион!#REF!</definedName>
    <definedName name="_5090" localSheetId="1">[7]Регион!#REF!</definedName>
    <definedName name="_5090" localSheetId="3">[7]Регион!#REF!</definedName>
    <definedName name="_5090">[7]Регион!#REF!</definedName>
    <definedName name="_5100" localSheetId="5">[7]Регион!#REF!</definedName>
    <definedName name="_5100" localSheetId="1">[7]Регион!#REF!</definedName>
    <definedName name="_5100" localSheetId="3">[7]Регион!#REF!</definedName>
    <definedName name="_5100">[7]Регион!#REF!</definedName>
    <definedName name="_5110" localSheetId="5">[7]Регион!#REF!</definedName>
    <definedName name="_5110" localSheetId="1">[7]Регион!#REF!</definedName>
    <definedName name="_5110" localSheetId="3">[7]Регион!#REF!</definedName>
    <definedName name="_5110">[7]Регион!#REF!</definedName>
    <definedName name="_6080" localSheetId="5">[7]Регион!#REF!</definedName>
    <definedName name="_6080" localSheetId="1">[7]Регион!#REF!</definedName>
    <definedName name="_6080" localSheetId="3">[7]Регион!#REF!</definedName>
    <definedName name="_6080">[7]Регион!#REF!</definedName>
    <definedName name="_6090" localSheetId="5">[7]Регион!#REF!</definedName>
    <definedName name="_6090" localSheetId="1">[7]Регион!#REF!</definedName>
    <definedName name="_6090" localSheetId="3">[7]Регион!#REF!</definedName>
    <definedName name="_6090">[7]Регион!#REF!</definedName>
    <definedName name="_6100" localSheetId="5">[7]Регион!#REF!</definedName>
    <definedName name="_6100" localSheetId="1">[7]Регион!#REF!</definedName>
    <definedName name="_6100" localSheetId="3">[7]Регион!#REF!</definedName>
    <definedName name="_6100">[7]Регион!#REF!</definedName>
    <definedName name="_6110" localSheetId="5">[7]Регион!#REF!</definedName>
    <definedName name="_6110" localSheetId="1">[7]Регион!#REF!</definedName>
    <definedName name="_6110" localSheetId="3">[7]Регион!#REF!</definedName>
    <definedName name="_6110">[7]Регион!#REF!</definedName>
    <definedName name="_7031_1" localSheetId="5">[7]Регион!#REF!</definedName>
    <definedName name="_7031_1" localSheetId="1">[7]Регион!#REF!</definedName>
    <definedName name="_7031_1" localSheetId="3">[7]Регион!#REF!</definedName>
    <definedName name="_7031_1">[7]Регион!#REF!</definedName>
    <definedName name="_7031_2" localSheetId="5">[7]Регион!#REF!</definedName>
    <definedName name="_7031_2" localSheetId="1">[7]Регион!#REF!</definedName>
    <definedName name="_7031_2" localSheetId="3">[7]Регион!#REF!</definedName>
    <definedName name="_7031_2">[7]Регион!#REF!</definedName>
    <definedName name="_7032_1" localSheetId="5">[7]Регион!#REF!</definedName>
    <definedName name="_7032_1" localSheetId="1">[7]Регион!#REF!</definedName>
    <definedName name="_7032_1" localSheetId="3">[7]Регион!#REF!</definedName>
    <definedName name="_7032_1">[7]Регион!#REF!</definedName>
    <definedName name="_7032_2" localSheetId="5">[7]Регион!#REF!</definedName>
    <definedName name="_7032_2" localSheetId="1">[7]Регион!#REF!</definedName>
    <definedName name="_7032_2" localSheetId="3">[7]Регион!#REF!</definedName>
    <definedName name="_7032_2">[7]Регион!#REF!</definedName>
    <definedName name="_7033_1" localSheetId="5">[7]Регион!#REF!</definedName>
    <definedName name="_7033_1" localSheetId="1">[7]Регион!#REF!</definedName>
    <definedName name="_7033_1" localSheetId="3">[7]Регион!#REF!</definedName>
    <definedName name="_7033_1">[7]Регион!#REF!</definedName>
    <definedName name="_7033_2" localSheetId="5">[7]Регион!#REF!</definedName>
    <definedName name="_7033_2" localSheetId="1">[7]Регион!#REF!</definedName>
    <definedName name="_7033_2" localSheetId="3">[7]Регион!#REF!</definedName>
    <definedName name="_7033_2">[7]Регион!#REF!</definedName>
    <definedName name="_7034_1" localSheetId="5">[7]Регион!#REF!</definedName>
    <definedName name="_7034_1" localSheetId="1">[7]Регион!#REF!</definedName>
    <definedName name="_7034_1" localSheetId="3">[7]Регион!#REF!</definedName>
    <definedName name="_7034_1">[7]Регион!#REF!</definedName>
    <definedName name="_7034_2" localSheetId="5">[7]Регион!#REF!</definedName>
    <definedName name="_7034_2" localSheetId="1">[7]Регион!#REF!</definedName>
    <definedName name="_7034_2" localSheetId="3">[7]Регион!#REF!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0">#REF!</definedName>
    <definedName name="Acurrent">#REF!</definedName>
    <definedName name="adjustments_to_BO_according_to_CdG2000" localSheetId="0">#REF!</definedName>
    <definedName name="adjustments_to_BO_according_to_CdG2000">#REF!</definedName>
    <definedName name="calcul">'[8]Calcul_B1.1'!$A$1:$L$37</definedName>
    <definedName name="calcul1">'[9]Calcul_B1.1'!$A$1:$L$37</definedName>
    <definedName name="CdG_consolidé___volume_4__page_19___Commission" localSheetId="0">#REF!</definedName>
    <definedName name="CdG_consolidé___volume_4__page_19___Commission">#REF!</definedName>
    <definedName name="column_head" localSheetId="5">#REF!</definedName>
    <definedName name="column_head" localSheetId="0">#REF!</definedName>
    <definedName name="column_head" localSheetId="1">#REF!</definedName>
    <definedName name="column_head">#REF!</definedName>
    <definedName name="column_headings" localSheetId="5">#REF!</definedName>
    <definedName name="column_headings" localSheetId="0">#REF!</definedName>
    <definedName name="column_headings" localSheetId="1">#REF!</definedName>
    <definedName name="column_headings">#REF!</definedName>
    <definedName name="column_numbers" localSheetId="5">#REF!</definedName>
    <definedName name="column_numbers" localSheetId="0">#REF!</definedName>
    <definedName name="column_numbers" localSheetId="1">#REF!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 localSheetId="0">#REF!</definedName>
    <definedName name="court_of_auditors">#REF!</definedName>
    <definedName name="court_of_jusitce" localSheetId="0">#REF!</definedName>
    <definedName name="court_of_jusitce">#REF!</definedName>
    <definedName name="data" localSheetId="5">#REF!</definedName>
    <definedName name="data" localSheetId="0">#REF!</definedName>
    <definedName name="data" localSheetId="1">#REF!</definedName>
    <definedName name="data">#REF!</definedName>
    <definedName name="data2" localSheetId="5">#REF!</definedName>
    <definedName name="data2" localSheetId="0">#REF!</definedName>
    <definedName name="data2" localSheetId="1">#REF!</definedName>
    <definedName name="data2">#REF!</definedName>
    <definedName name="DEL1_96">#N/A</definedName>
    <definedName name="Diag" localSheetId="5">#REF!,#REF!</definedName>
    <definedName name="Diag" localSheetId="0">#REF!,#REF!</definedName>
    <definedName name="Diag" localSheetId="1">#REF!,#REF!</definedName>
    <definedName name="Diag" localSheetId="3">#REF!,#REF!</definedName>
    <definedName name="Diag">#REF!,#REF!</definedName>
    <definedName name="DUBA96">#N/A</definedName>
    <definedName name="DUBEA96">#N/A</definedName>
    <definedName name="DUCEL96">#N/A</definedName>
    <definedName name="DZRCEL96">#N/A</definedName>
    <definedName name="ea_flux" localSheetId="5">#REF!</definedName>
    <definedName name="ea_flux" localSheetId="0">#REF!</definedName>
    <definedName name="ea_flux" localSheetId="1">#REF!</definedName>
    <definedName name="ea_flux">#REF!</definedName>
    <definedName name="Equilibre" localSheetId="5">#REF!</definedName>
    <definedName name="Equilibre" localSheetId="0">#REF!</definedName>
    <definedName name="Equilibre" localSheetId="1">#REF!</definedName>
    <definedName name="Equilibre">#REF!</definedName>
    <definedName name="european_parliament">#REF!</definedName>
    <definedName name="f1_time">[11]F1_TIME!$A$1:$D$31</definedName>
    <definedName name="females" localSheetId="5">'[12]rba table'!$I$10:$I$49</definedName>
    <definedName name="females">'[13]rba table'!$I$10:$I$49</definedName>
    <definedName name="fg_567">[14]FG_567!$A$1:$AC$30</definedName>
    <definedName name="FG_ISC123">[15]FG_123!$A$1:$AZ$45</definedName>
    <definedName name="FG_ISC567">[14]FG_567!$A$1:$AZ$45</definedName>
    <definedName name="fig4b" localSheetId="5">#REF!</definedName>
    <definedName name="fig4b" localSheetId="0">#REF!</definedName>
    <definedName name="fig4b" localSheetId="1">#REF!</definedName>
    <definedName name="fig4b">#REF!</definedName>
    <definedName name="fmtr" localSheetId="5">#REF!</definedName>
    <definedName name="fmtr" localSheetId="0">#REF!</definedName>
    <definedName name="fmtr" localSheetId="1">#REF!</definedName>
    <definedName name="fmtr">#REF!</definedName>
    <definedName name="footno" localSheetId="5">#REF!</definedName>
    <definedName name="footno" localSheetId="0">#REF!</definedName>
    <definedName name="footno" localSheetId="1">#REF!</definedName>
    <definedName name="footno">#REF!</definedName>
    <definedName name="footnotes" localSheetId="5">#REF!</definedName>
    <definedName name="footnotes" localSheetId="0">#REF!</definedName>
    <definedName name="footnotes" localSheetId="1">#REF!</definedName>
    <definedName name="footnotes">#REF!</definedName>
    <definedName name="footnotes2" localSheetId="5">#REF!</definedName>
    <definedName name="footnotes2" localSheetId="0">#REF!</definedName>
    <definedName name="footnotes2" localSheetId="1">#REF!</definedName>
    <definedName name="footnotes2">#REF!</definedName>
    <definedName name="GEOG9703" localSheetId="5">#REF!</definedName>
    <definedName name="GEOG9703" localSheetId="0">#REF!</definedName>
    <definedName name="GEOG9703" localSheetId="1">#REF!</definedName>
    <definedName name="GEOG9703">#REF!</definedName>
    <definedName name="heading_A">#REF!</definedName>
    <definedName name="headings_current_partB">#REF!</definedName>
    <definedName name="HTML_CodePage" hidden="1">1252</definedName>
    <definedName name="HTML_Control" localSheetId="5" hidden="1">{"'swa xoffs'!$A$4:$Q$37"}</definedName>
    <definedName name="HTML_Control" localSheetId="0" hidden="1">{"'swa xoffs'!$A$4:$Q$37"}</definedName>
    <definedName name="HTML_Control" localSheetId="1" hidden="1">{"'swa xoffs'!$A$4:$Q$37"}</definedName>
    <definedName name="HTML_Control" localSheetId="3"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[16]F1_ALL!$A$1:$AZ$50</definedName>
    <definedName name="indf11">[17]F11_ALL!$A$1:$AZ$15</definedName>
    <definedName name="indf11_94">[18]F11_A94!$A$1:$AE$15</definedName>
    <definedName name="INDF12">[19]F12_ALL!$A$1:$AJ$25</definedName>
    <definedName name="INDF13">[20]F13_ALL!$A$1:$AH$10</definedName>
    <definedName name="INPUT">[21]OUTPUT!$A$1:$E$65536</definedName>
    <definedName name="international_fund_for_Ireland" localSheetId="0">#REF!</definedName>
    <definedName name="international_fund_for_Ireland">#REF!</definedName>
    <definedName name="ISO">[22]Results!$B$9</definedName>
    <definedName name="LANGUAGES" localSheetId="0">#REF!</definedName>
    <definedName name="LANGUAGES">#REF!</definedName>
    <definedName name="males" localSheetId="5">'[12]rba table'!$C$10:$C$49</definedName>
    <definedName name="males">'[13]rba table'!$C$10:$C$49</definedName>
    <definedName name="Measure">[22]Results!$B$11</definedName>
    <definedName name="NAZEV">#N/A</definedName>
    <definedName name="NEZAM96">#N/A</definedName>
    <definedName name="nomenclature_FRENCH" localSheetId="0">#REF!</definedName>
    <definedName name="nomenclature_FRENCH">#REF!</definedName>
    <definedName name="p5_age">[23]p5_ageISC5a!$A$1:$D$55</definedName>
    <definedName name="p5nr">[24]P5nr_2!$A$1:$AC$43</definedName>
    <definedName name="PIB" localSheetId="5">#REF!</definedName>
    <definedName name="PIB" localSheetId="0">#REF!</definedName>
    <definedName name="PIB" localSheetId="1">#REF!</definedName>
    <definedName name="PIB">#REF!</definedName>
    <definedName name="POpula">[25]POpula!$A$1:$I$1559</definedName>
    <definedName name="popula1">[25]POpula!$A$1:$I$1559</definedName>
    <definedName name="Print_Area" localSheetId="0">#REF!</definedName>
    <definedName name="Print_Area">#REF!</definedName>
    <definedName name="ref_B1" localSheetId="0">#REF!</definedName>
    <definedName name="ref_B1">#REF!</definedName>
    <definedName name="ref_Cohesion_Fund" localSheetId="0">#REF!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5">IF([26]Comparison!$B$7,"","not ")</definedName>
    <definedName name="Rentflag" localSheetId="0">IF([27]Comparison!$B$7,"","not ")</definedName>
    <definedName name="Rentflag">IF([27]Comparison!$B$7,"","not ")</definedName>
    <definedName name="ressources" localSheetId="5">#REF!</definedName>
    <definedName name="ressources" localSheetId="0">#REF!</definedName>
    <definedName name="ressources" localSheetId="1">#REF!</definedName>
    <definedName name="ressources">#REF!</definedName>
    <definedName name="rpflux" localSheetId="5">#REF!</definedName>
    <definedName name="rpflux" localSheetId="0">#REF!</definedName>
    <definedName name="rpflux" localSheetId="1">#REF!</definedName>
    <definedName name="rpflux">#REF!</definedName>
    <definedName name="rptof" localSheetId="5">#REF!</definedName>
    <definedName name="rptof" localSheetId="0">#REF!</definedName>
    <definedName name="rptof" localSheetId="1">#REF!</definedName>
    <definedName name="rptof">#REF!</definedName>
    <definedName name="rq" localSheetId="5">#REF!</definedName>
    <definedName name="rq" localSheetId="0">#REF!</definedName>
    <definedName name="rq" localSheetId="1">#REF!</definedName>
    <definedName name="rq">#REF!</definedName>
    <definedName name="shift">[28]Data_Shifted!$I$1</definedName>
    <definedName name="spanners_level1" localSheetId="5">#REF!</definedName>
    <definedName name="spanners_level1" localSheetId="0">#REF!</definedName>
    <definedName name="spanners_level1" localSheetId="1">#REF!</definedName>
    <definedName name="spanners_level1">#REF!</definedName>
    <definedName name="spanners_level2" localSheetId="5">#REF!</definedName>
    <definedName name="spanners_level2" localSheetId="0">#REF!</definedName>
    <definedName name="spanners_level2" localSheetId="1">#REF!</definedName>
    <definedName name="spanners_level2">#REF!</definedName>
    <definedName name="spanners_level3" localSheetId="5">#REF!</definedName>
    <definedName name="spanners_level3" localSheetId="0">#REF!</definedName>
    <definedName name="spanners_level3" localSheetId="1">#REF!</definedName>
    <definedName name="spanners_level3">#REF!</definedName>
    <definedName name="spanners_level4" localSheetId="5">#REF!</definedName>
    <definedName name="spanners_level4" localSheetId="0">#REF!</definedName>
    <definedName name="spanners_level4" localSheetId="1">#REF!</definedName>
    <definedName name="spanners_level4">#REF!</definedName>
    <definedName name="spanners_level5" localSheetId="5">#REF!</definedName>
    <definedName name="spanners_level5" localSheetId="0">#REF!</definedName>
    <definedName name="spanners_level5" localSheetId="1">#REF!</definedName>
    <definedName name="spanners_level5">#REF!</definedName>
    <definedName name="spanners_levelV" localSheetId="5">#REF!</definedName>
    <definedName name="spanners_levelV" localSheetId="0">#REF!</definedName>
    <definedName name="spanners_levelV" localSheetId="1">#REF!</definedName>
    <definedName name="spanners_levelV">#REF!</definedName>
    <definedName name="spanners_levelX" localSheetId="5">#REF!</definedName>
    <definedName name="spanners_levelX" localSheetId="0">#REF!</definedName>
    <definedName name="spanners_levelX" localSheetId="1">#REF!</definedName>
    <definedName name="spanners_levelX">#REF!</definedName>
    <definedName name="spanners_levelY" localSheetId="5">#REF!</definedName>
    <definedName name="spanners_levelY" localSheetId="0">#REF!</definedName>
    <definedName name="spanners_levelY" localSheetId="1">#REF!</definedName>
    <definedName name="spanners_levelY">#REF!</definedName>
    <definedName name="spanners_levelZ" localSheetId="5">#REF!</definedName>
    <definedName name="spanners_levelZ" localSheetId="0">#REF!</definedName>
    <definedName name="spanners_levelZ" localSheetId="1">#REF!</definedName>
    <definedName name="spanners_levelZ">#REF!</definedName>
    <definedName name="SPSS">[29]Figure5.6!$B$2:$X$30</definedName>
    <definedName name="stub_lines" localSheetId="5">#REF!</definedName>
    <definedName name="stub_lines" localSheetId="0">#REF!</definedName>
    <definedName name="stub_lines" localSheetId="1">#REF!</definedName>
    <definedName name="stub_lines">#REF!</definedName>
    <definedName name="STZN">#N/A</definedName>
    <definedName name="T_A4.3_W_2010">'[30]T_A4.6'!$A$8:$O$55</definedName>
    <definedName name="T_A4.6">'[30]T_A4.8 (Web)'!$A$8:$K$47</definedName>
    <definedName name="T3_L_TOT_MW">[31]T3_L_TOT_MW!$G$1:$M$315</definedName>
    <definedName name="T3_MW_2564">[31]T3_L_EDCAT_MW!$G$1:$N$853</definedName>
    <definedName name="T3_N_MW_2564">[31]T3_N_EDCAT_MW!$G$1:$N$857</definedName>
    <definedName name="T3_N_TOT_MW">[31]T3_N_TOT_MW!$G$1:$M$315</definedName>
    <definedName name="T4_N_EDCAT_MW" localSheetId="0">[32]T4_N_EDCAT_MW!#REF!</definedName>
    <definedName name="T4_N_EDCAT_MW">[32]T4_N_EDCAT_MW!#REF!</definedName>
    <definedName name="Table_DE.4b__Sources_of_private_wealth_accumulation_in_Germany__1870_2010___Multiplicative_decomposition">[33]TableDE4b!$A$3</definedName>
    <definedName name="tableJEL" localSheetId="0">#REF!</definedName>
    <definedName name="tableJEL">#REF!</definedName>
    <definedName name="temp" localSheetId="5">#REF!</definedName>
    <definedName name="temp" localSheetId="0">#REF!</definedName>
    <definedName name="temp" localSheetId="1">#REF!</definedName>
    <definedName name="temp">#REF!</definedName>
    <definedName name="test" localSheetId="5">[6]Регион!#REF!</definedName>
    <definedName name="test" localSheetId="0">[6]Регион!#REF!</definedName>
    <definedName name="test" localSheetId="1">[6]Регион!#REF!</definedName>
    <definedName name="test">[6]Регион!#REF!</definedName>
    <definedName name="Title_A4.3_M_2009">'[30]T_A4.6'!$A$5:$O$5</definedName>
    <definedName name="titles" localSheetId="5">#REF!</definedName>
    <definedName name="titles" localSheetId="0">#REF!</definedName>
    <definedName name="titles" localSheetId="1">#REF!</definedName>
    <definedName name="titles">#REF!</definedName>
    <definedName name="totals" localSheetId="5">#REF!</definedName>
    <definedName name="totals" localSheetId="0">#REF!</definedName>
    <definedName name="totals" localSheetId="1">#REF!</definedName>
    <definedName name="totals">#REF!</definedName>
    <definedName name="toto">'[34]Graph 3.7.a'!$B$125:$C$151</definedName>
    <definedName name="toto1">[35]Data5.11a!$B$3:$C$34</definedName>
    <definedName name="tt" localSheetId="5">#REF!</definedName>
    <definedName name="tt" localSheetId="0">#REF!</definedName>
    <definedName name="tt" localSheetId="1">#REF!</definedName>
    <definedName name="tt">#REF!</definedName>
    <definedName name="UHRN96">#N/A</definedName>
    <definedName name="valuevx">42.314159</definedName>
    <definedName name="weight">[36]F5_W!$A$1:$C$33</definedName>
    <definedName name="xxx" localSheetId="5">#REF!</definedName>
    <definedName name="xxx" localSheetId="0">#REF!</definedName>
    <definedName name="xxx" localSheetId="1">#REF!</definedName>
    <definedName name="xxx">#REF!</definedName>
    <definedName name="xxxx">#REF!</definedName>
    <definedName name="Year" localSheetId="5">[26]Output!$C$4:$C$38</definedName>
    <definedName name="Year" localSheetId="0">[27]Output!$C$4:$C$38</definedName>
    <definedName name="Year">[27]Output!$C$4:$C$38</definedName>
    <definedName name="YearLabel" localSheetId="5">[26]Output!$B$15</definedName>
    <definedName name="YearLabel" localSheetId="0">[27]Output!$B$15</definedName>
    <definedName name="YearLabel">[27]Output!$B$15</definedName>
    <definedName name="yearly">[37]data_sheet!$D$10:$DV$177</definedName>
    <definedName name="ZAM1_96">#N/A</definedName>
    <definedName name="ZAM96">#N/A</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4" l="1"/>
  <c r="C31" i="4"/>
  <c r="F31" i="4"/>
  <c r="F37" i="4"/>
  <c r="F36" i="4"/>
  <c r="F35" i="4"/>
  <c r="C37" i="4"/>
  <c r="B37" i="4"/>
  <c r="C36" i="4"/>
  <c r="B36" i="4"/>
  <c r="C35" i="4"/>
  <c r="B35" i="4"/>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4" i="7"/>
  <c r="B3" i="6"/>
  <c r="B102" i="6"/>
  <c r="B105" i="6"/>
  <c r="B104" i="6"/>
  <c r="B103" i="6"/>
  <c r="B98" i="6"/>
  <c r="B97" i="6"/>
  <c r="B96" i="6"/>
  <c r="B95" i="6"/>
  <c r="B90" i="6"/>
  <c r="B89" i="6"/>
  <c r="B88" i="6"/>
  <c r="B87" i="6"/>
  <c r="B82" i="6"/>
  <c r="B81" i="6"/>
  <c r="B80" i="6"/>
  <c r="B79" i="6"/>
  <c r="B74" i="6"/>
  <c r="B73" i="6"/>
  <c r="B72" i="6"/>
  <c r="B71" i="6"/>
  <c r="B66" i="6"/>
  <c r="B65" i="6"/>
  <c r="B64" i="6"/>
  <c r="B63" i="6"/>
  <c r="B58" i="6"/>
  <c r="B57" i="6"/>
  <c r="B56" i="6"/>
  <c r="B55" i="6"/>
  <c r="B50" i="6"/>
  <c r="B49" i="6"/>
  <c r="B48" i="6"/>
  <c r="B47" i="6"/>
  <c r="B42" i="6"/>
  <c r="B41" i="6"/>
  <c r="B40" i="6"/>
  <c r="B39" i="6"/>
  <c r="B34" i="6"/>
  <c r="B33" i="6"/>
  <c r="B32" i="6"/>
  <c r="B31" i="6"/>
  <c r="B26" i="6"/>
  <c r="B25" i="6"/>
  <c r="B24" i="6"/>
  <c r="B23" i="6"/>
  <c r="B18" i="6"/>
  <c r="B17" i="6"/>
  <c r="B16" i="6"/>
  <c r="B15" i="6"/>
  <c r="B10" i="6"/>
  <c r="B9" i="6"/>
  <c r="B8" i="6"/>
  <c r="B7" i="6"/>
  <c r="C3" i="7"/>
  <c r="C2" i="7"/>
  <c r="B11" i="6"/>
  <c r="B27" i="6"/>
  <c r="B43" i="6"/>
  <c r="B67" i="6"/>
  <c r="B12" i="6"/>
  <c r="B44" i="6"/>
  <c r="B68" i="6"/>
  <c r="B76" i="6"/>
  <c r="B84" i="6"/>
  <c r="B92" i="6"/>
  <c r="B100" i="6"/>
  <c r="B19" i="6"/>
  <c r="B35" i="6"/>
  <c r="B51" i="6"/>
  <c r="B59" i="6"/>
  <c r="B75" i="6"/>
  <c r="B83" i="6"/>
  <c r="B91" i="6"/>
  <c r="B99" i="6"/>
  <c r="B20" i="6"/>
  <c r="B28" i="6"/>
  <c r="B36" i="6"/>
  <c r="B52" i="6"/>
  <c r="B60" i="6"/>
  <c r="B13" i="6"/>
  <c r="B21" i="6"/>
  <c r="B29" i="6"/>
  <c r="B37" i="6"/>
  <c r="B45" i="6"/>
  <c r="B53" i="6"/>
  <c r="B61" i="6"/>
  <c r="B69" i="6"/>
  <c r="B77" i="6"/>
  <c r="B85" i="6"/>
  <c r="B93" i="6"/>
  <c r="B101" i="6"/>
  <c r="B6" i="6"/>
  <c r="B14" i="6"/>
  <c r="B22" i="6"/>
  <c r="B30" i="6"/>
  <c r="B38" i="6"/>
  <c r="B46" i="6"/>
  <c r="B54" i="6"/>
  <c r="B62" i="6"/>
  <c r="B70" i="6"/>
  <c r="B78" i="6"/>
  <c r="B86" i="6"/>
  <c r="B94"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F34" i="4"/>
  <c r="F33" i="4"/>
  <c r="F32" i="4"/>
  <c r="C34" i="4"/>
  <c r="B34" i="4"/>
  <c r="C33" i="4"/>
  <c r="B33" i="4"/>
  <c r="C32" i="4"/>
  <c r="B32" i="4"/>
</calcChain>
</file>

<file path=xl/sharedStrings.xml><?xml version="1.0" encoding="utf-8"?>
<sst xmlns="http://schemas.openxmlformats.org/spreadsheetml/2006/main" count="50" uniqueCount="47">
  <si>
    <t>Voir texte de l'annexe au chapitre pour les références bibliographiques complètes liées à ces estimations</t>
  </si>
  <si>
    <t>…</t>
  </si>
  <si>
    <t>Multiple du revenu moyen</t>
  </si>
  <si>
    <t>Multiple du patrimoine moyen</t>
  </si>
  <si>
    <t>Impôt annuel sur la propriété (taux marginal d'imposition)</t>
  </si>
  <si>
    <t>Impôt sur les successions (taux marginal d'imposition)</t>
  </si>
  <si>
    <t xml:space="preserve">Taux marginal d'imposition         </t>
  </si>
  <si>
    <t>Tableau supplémentaire: calcul des taux marginaux implicites</t>
  </si>
  <si>
    <t>average</t>
  </si>
  <si>
    <t>p</t>
  </si>
  <si>
    <t>bracketsh</t>
  </si>
  <si>
    <t>thr</t>
  </si>
  <si>
    <t>b</t>
  </si>
  <si>
    <t>bracketavg</t>
  </si>
  <si>
    <t>topavg</t>
  </si>
  <si>
    <t>topsh</t>
  </si>
  <si>
    <t>Données utilisées pour estimer (via wid.world/gpinter) la répartition par centile de l'investissement éducatif en France en 2018</t>
  </si>
  <si>
    <t>Part de l'investissement éducatif du bottom 50%, middle 40% et top 10% France 2018 issus du graphique 7.8 (chapitre 7) (basé sur Zuber 2003 et Bonneau 2019)</t>
  </si>
  <si>
    <t>Cette feuille: données brutes entrées dans gpinter (extrapolations par lois de Pareto généralisées)</t>
  </si>
  <si>
    <t>Feuille suivante: output issue de gpinter, utilisé dans DataG17.1</t>
  </si>
  <si>
    <t>Données utilisées pour le graphique sur la répartition de l'investissement éducatif en France</t>
  </si>
  <si>
    <t>Investissement moyen:</t>
  </si>
  <si>
    <t>Percentile</t>
  </si>
  <si>
    <t>Investissement moyen</t>
  </si>
  <si>
    <t>(milliers d'euros)</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</si>
  <si>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</si>
  <si>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</si>
  <si>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</si>
  <si>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</si>
  <si>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r>
      <t xml:space="preserve">Progressive tax on property </t>
    </r>
    <r>
      <rPr>
        <sz val="14"/>
        <rFont val="Arial"/>
        <family val="2"/>
      </rPr>
      <t>(funding of the capital endowment allocated to each young adult)</t>
    </r>
  </si>
  <si>
    <t>Multiple of average wealth</t>
  </si>
  <si>
    <t>Annual tax on property (effective tax rate)</t>
  </si>
  <si>
    <t>Tax on inheritances       (effective tax rate)</t>
  </si>
  <si>
    <t>Multiple of average income</t>
  </si>
  <si>
    <r>
      <t xml:space="preserve">Effective tax rate </t>
    </r>
    <r>
      <rPr>
        <sz val="13"/>
        <rFont val="Arial Narrow"/>
        <family val="2"/>
      </rPr>
      <t>(including social contributions and carbon tax)</t>
    </r>
  </si>
  <si>
    <r>
      <rPr>
        <b/>
        <sz val="14"/>
        <rFont val="Arial"/>
        <family val="2"/>
      </rPr>
      <t xml:space="preserve">Progressive tax on income </t>
    </r>
    <r>
      <rPr>
        <sz val="14"/>
        <rFont val="Arial"/>
        <family val="2"/>
      </rPr>
      <t>(funding of basic income and social and ecological State)</t>
    </r>
  </si>
  <si>
    <r>
      <t xml:space="preserve">Transnational Assembly                                                                                                                                                    </t>
    </r>
    <r>
      <rPr>
        <sz val="14"/>
        <color theme="1"/>
        <rFont val="Arial"/>
        <family val="2"/>
      </rPr>
      <t>In charge of</t>
    </r>
    <r>
      <rPr>
        <b/>
        <sz val="14"/>
        <color theme="1"/>
        <rFont val="Arial"/>
        <family val="2"/>
      </rPr>
      <t xml:space="preserve"> global public goods</t>
    </r>
    <r>
      <rPr>
        <sz val="14"/>
        <color theme="1"/>
        <rFont val="Arial"/>
        <family val="2"/>
      </rPr>
      <t xml:space="preserve"> (climate, research, etc.) and of </t>
    </r>
    <r>
      <rPr>
        <b/>
        <sz val="14"/>
        <color theme="1"/>
        <rFont val="Arial"/>
        <family val="2"/>
      </rPr>
      <t>global fiscal justice</t>
    </r>
    <r>
      <rPr>
        <sz val="14"/>
        <color theme="1"/>
        <rFont val="Arial"/>
        <family val="2"/>
      </rPr>
      <t xml:space="preserve"> (common taxes on high wealth and income holders and large corporations, carbon taxes)</t>
    </r>
  </si>
  <si>
    <t>National Assembly Country A</t>
  </si>
  <si>
    <t>National Assembly Country B</t>
  </si>
  <si>
    <t>National Assembly Country C</t>
  </si>
  <si>
    <t>National Assembly Country D</t>
  </si>
  <si>
    <t>(last revised: 2/8/2019)</t>
  </si>
  <si>
    <t>The circulation of property and progressive taxation</t>
  </si>
  <si>
    <r>
      <rPr>
        <b/>
        <sz val="12"/>
        <rFont val="Arial"/>
        <family val="2"/>
      </rPr>
      <t xml:space="preserve">Interpretation. </t>
    </r>
    <r>
      <rPr>
        <sz val="12"/>
        <rFont val="Arial"/>
        <family val="2"/>
      </rPr>
      <t xml:space="preserve">The proposed tax system includes a progressive tax on property (annual tax and inheritance tax) funding a capital endowment for all young adults and a progressive tax on income (including social contributions and progressive tax on carbon emissions) funding the basic income and the social and ecological State (health, education, pensions, unemployment, energy, etc.). This system favouring the circulation of property is one of the constituting elements of participatory socialism, together with a 50-50 split of voting rights among workers representatives and shareholders in corportations. </t>
    </r>
    <r>
      <rPr>
        <b/>
        <sz val="12"/>
        <rFont val="Arial Narrow"/>
        <family val="2"/>
      </rPr>
      <t>Note</t>
    </r>
    <r>
      <rPr>
        <sz val="12"/>
        <rFont val="Arial Narrow"/>
        <family val="2"/>
      </rPr>
      <t xml:space="preserve">: in the exemple given here, the progressive property tax raises about 5% of national income (allowing to fund a capital endowment of about 60% of average net wealth, to be allocated to each young adult at 25-year of age) and the progressive income tax about 45% of national income (allowing to fund an annual basic income of about 60% of after-tax income, costing about 5% of national income, and the social and ecological State for about 40% of national income). </t>
    </r>
    <r>
      <rPr>
        <b/>
        <sz val="12"/>
        <rFont val="Arial Narrow"/>
        <family val="2"/>
      </rPr>
      <t>Sources</t>
    </r>
    <r>
      <rPr>
        <sz val="12"/>
        <rFont val="Arial Narrow"/>
        <family val="2"/>
      </rPr>
      <t>: see piketty.pse.ens.fr/ideology (table 17.1).</t>
    </r>
  </si>
  <si>
    <t>A novel organisation of globalisation: transnational democracy</t>
  </si>
  <si>
    <r>
      <t xml:space="preserve">Interpretation. </t>
    </r>
    <r>
      <rPr>
        <sz val="12"/>
        <color theme="1"/>
        <rFont val="Arial"/>
        <family val="2"/>
      </rPr>
      <t xml:space="preserve">According to the proposed organisation, the treaties regulating globalisation (flows of goods, capital and individuals) will henceforth include the creation between the signatories States and Regional Unions of a Transnational Assembly in charge of global public goods (climate, research, etc.) and global fiscal justice (common taxes on high wealth and income holders and large corporations, carbon taxes). </t>
    </r>
    <r>
      <rPr>
        <b/>
        <sz val="12"/>
        <color theme="1"/>
        <rFont val="Arial Narrow"/>
        <family val="2"/>
      </rPr>
      <t>Note.</t>
    </r>
    <r>
      <rPr>
        <sz val="12"/>
        <color theme="1"/>
        <rFont val="Arial Narrow"/>
        <family val="2"/>
      </rPr>
      <t xml:space="preserve"> Countries A, B, C, D can be States like France, Germany, Italy, Spain, etc., in which case the Transational Assembly will be the European Assembly; or countries A, B, etc. could be Regional Unions like the European Union, the African Union, etc., in which case the Transnational Assembly would be that of the Euro-African Union. The Transnational Assembly could be formed of deputies from the National Assemblies and/or of transnational deputies especially elected for this purpose, depending on the situation. </t>
    </r>
    <r>
      <rPr>
        <b/>
        <sz val="12"/>
        <color theme="1"/>
        <rFont val="Arial Narrow"/>
        <family val="2"/>
      </rPr>
      <t>Sources</t>
    </r>
    <r>
      <rPr>
        <sz val="12"/>
        <color theme="1"/>
        <rFont val="Arial Narrow"/>
        <family val="2"/>
      </rPr>
      <t>: see piketty.pse.ens.fr/ideology (table 17.2).</t>
    </r>
  </si>
  <si>
    <t>Tables and figures from Chapter 17: Elements for a participatory socialism for the 21st century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</si>
</sst>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9" x14ac:knownFonts="1">
    <font>
      <sz val="11"/>
      <color theme="1"/>
      <name val="Calibri"/>
      <family val="2"/>
      <scheme val="minor"/>
    </font>
    <font>
      <sz val="12"/>
      <color theme="1"/>
      <name val="Arial"/>
      <family val="2"/>
    </font>
    <font>
      <sz val="12"/>
      <name val="Arial"/>
      <family val="2"/>
    </font>
    <font>
      <sz val="12"/>
      <color theme="1"/>
      <name val="Arial"/>
      <family val="2"/>
    </font>
    <font>
      <sz val="12"/>
      <color theme="1"/>
      <name val="Arial"/>
      <family val="2"/>
    </font>
    <font>
      <b/>
      <sz val="12"/>
      <color theme="1"/>
      <name val="Arial"/>
      <family val="2"/>
    </font>
    <font>
      <b/>
      <sz val="11"/>
      <color theme="1"/>
      <name val="Arial"/>
      <family val="2"/>
    </font>
    <font>
      <b/>
      <sz val="14"/>
      <color theme="1"/>
      <name val="Arial"/>
      <family val="2"/>
    </font>
    <font>
      <sz val="11"/>
      <color theme="1"/>
      <name val="Arial"/>
      <family val="2"/>
    </font>
    <font>
      <sz val="12"/>
      <color indexed="24"/>
      <name val="Arial"/>
      <family val="2"/>
    </font>
    <font>
      <b/>
      <sz val="10"/>
      <color indexed="8"/>
      <name val="Arial"/>
      <family val="2"/>
    </font>
    <font>
      <sz val="10"/>
      <color indexed="24"/>
      <name val="Arial"/>
      <family val="2"/>
    </font>
    <font>
      <b/>
      <sz val="16"/>
      <name val="Arial"/>
      <family val="2"/>
    </font>
    <font>
      <b/>
      <sz val="12"/>
      <name val="Arial"/>
      <family val="2"/>
    </font>
    <font>
      <sz val="14"/>
      <name val="Arial"/>
      <family val="2"/>
    </font>
    <font>
      <b/>
      <sz val="14"/>
      <name val="Arial"/>
      <family val="2"/>
    </font>
    <font>
      <sz val="10"/>
      <name val="Arial Narrow"/>
      <family val="2"/>
    </font>
    <font>
      <b/>
      <i/>
      <sz val="14"/>
      <name val="Arial"/>
      <family val="2"/>
    </font>
    <font>
      <sz val="10"/>
      <color indexed="24"/>
      <name val="Arial Narrow"/>
      <family val="2"/>
    </font>
    <font>
      <sz val="14"/>
      <color indexed="8"/>
      <name val="Arial Narrow"/>
      <family val="2"/>
    </font>
    <font>
      <sz val="14"/>
      <name val="Arial Narrow"/>
      <family val="2"/>
    </font>
    <font>
      <sz val="8"/>
      <color indexed="24"/>
      <name val="Arial"/>
      <family val="2"/>
    </font>
    <font>
      <sz val="12"/>
      <name val="Arial"/>
      <family val="2"/>
    </font>
    <font>
      <sz val="10"/>
      <name val="Arial"/>
      <family val="2"/>
    </font>
    <font>
      <sz val="14"/>
      <color theme="1"/>
      <name val="Arial"/>
      <family val="2"/>
    </font>
    <font>
      <b/>
      <sz val="13"/>
      <color theme="1"/>
      <name val="Arial"/>
      <family val="2"/>
    </font>
    <font>
      <b/>
      <sz val="12"/>
      <color theme="1"/>
      <name val="Arial Narrow"/>
      <family val="2"/>
    </font>
    <font>
      <sz val="12"/>
      <color theme="1"/>
      <name val="Arial Narrow"/>
      <family val="2"/>
    </font>
    <font>
      <sz val="12"/>
      <name val="Arial Narrow"/>
      <family val="2"/>
    </font>
    <font>
      <b/>
      <sz val="12"/>
      <name val="Arial Narrow"/>
      <family val="2"/>
    </font>
    <font>
      <sz val="12"/>
      <color theme="1"/>
      <name val="Calibri"/>
      <family val="2"/>
      <scheme val="minor"/>
    </font>
    <font>
      <sz val="11"/>
      <color rgb="FF000000"/>
      <name val="Calibri"/>
      <family val="2"/>
      <scheme val="minor"/>
    </font>
    <font>
      <sz val="12"/>
      <color rgb="FF000000"/>
      <name val="Arial"/>
      <family val="2"/>
    </font>
    <font>
      <sz val="13"/>
      <name val="Arial Narrow"/>
      <family val="2"/>
    </font>
    <font>
      <b/>
      <sz val="18"/>
      <name val="Arial"/>
      <family val="2"/>
    </font>
    <font>
      <sz val="18"/>
      <color indexed="24"/>
      <name val="Arial"/>
      <family val="2"/>
    </font>
    <font>
      <b/>
      <sz val="18"/>
      <color theme="1"/>
      <name val="Arial"/>
      <family val="2"/>
    </font>
    <font>
      <b/>
      <sz val="22"/>
      <name val="Arial"/>
      <family val="2"/>
    </font>
    <font>
      <b/>
      <sz val="22"/>
      <color theme="1"/>
      <name val="Arial"/>
      <family val="2"/>
    </font>
  </fonts>
  <fills count="2">
    <fill>
      <patternFill patternType="none"/>
    </fill>
    <fill>
      <patternFill patternType="gray125"/>
    </fill>
  </fills>
  <borders count="22">
    <border>
      <left/>
      <right/>
      <top/>
      <bottom/>
      <diagonal/>
    </border>
    <border>
      <left/>
      <right style="thick">
        <color auto="1"/>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style="thick">
        <color auto="1"/>
      </left>
      <right/>
      <top style="thick">
        <color auto="1"/>
      </top>
      <bottom/>
      <diagonal/>
    </border>
    <border>
      <left/>
      <right/>
      <top/>
      <bottom style="thick">
        <color auto="1"/>
      </bottom>
      <diagonal/>
    </border>
    <border>
      <left/>
      <right/>
      <top style="thick">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right/>
      <top style="thin">
        <color theme="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xf numFmtId="0" fontId="9" fillId="0" borderId="0"/>
    <xf numFmtId="0" fontId="23" fillId="0" borderId="0"/>
    <xf numFmtId="0" fontId="30" fillId="0" borderId="0"/>
    <xf numFmtId="0" fontId="31" fillId="0" borderId="0"/>
  </cellStyleXfs>
  <cellXfs count="111">
    <xf numFmtId="0" fontId="0" fillId="0" borderId="0" xfId="0"/>
    <xf numFmtId="0" fontId="4" fillId="0" borderId="0" xfId="0" applyFont="1"/>
    <xf numFmtId="0" fontId="5" fillId="0" borderId="0" xfId="0" applyFont="1"/>
    <xf numFmtId="0" fontId="5" fillId="0" borderId="0" xfId="0" applyFont="1" applyBorder="1" applyAlignment="1">
      <alignment horizontal="center" vertical="center" wrapText="1"/>
    </xf>
    <xf numFmtId="164" fontId="10" fillId="0" borderId="0" xfId="1" applyNumberFormat="1" applyFont="1"/>
    <xf numFmtId="0" fontId="11" fillId="0" borderId="0" xfId="1" applyFont="1"/>
    <xf numFmtId="0" fontId="9" fillId="0" borderId="0" xfId="1"/>
    <xf numFmtId="0" fontId="13" fillId="0" borderId="10" xfId="1" applyFont="1" applyBorder="1" applyAlignment="1">
      <alignment horizontal="center" vertical="center" wrapText="1"/>
    </xf>
    <xf numFmtId="1" fontId="9" fillId="0" borderId="0" xfId="1" applyNumberFormat="1"/>
    <xf numFmtId="0" fontId="16" fillId="0" borderId="12" xfId="1" applyFont="1" applyBorder="1" applyAlignment="1">
      <alignment horizontal="center" vertical="center" wrapText="1"/>
    </xf>
    <xf numFmtId="0" fontId="18" fillId="0" borderId="0" xfId="1" applyFont="1"/>
    <xf numFmtId="0" fontId="18" fillId="0" borderId="12" xfId="1" applyFont="1" applyBorder="1" applyAlignment="1">
      <alignment horizontal="center" vertical="center" wrapText="1"/>
    </xf>
    <xf numFmtId="0" fontId="19" fillId="0" borderId="4" xfId="1" applyFont="1" applyBorder="1" applyAlignment="1">
      <alignment horizontal="center" vertical="center" wrapText="1"/>
    </xf>
    <xf numFmtId="0" fontId="20" fillId="0" borderId="3" xfId="1" applyFont="1" applyFill="1" applyBorder="1" applyAlignment="1">
      <alignment horizontal="center" vertical="center" wrapText="1"/>
    </xf>
    <xf numFmtId="0" fontId="14" fillId="0" borderId="12" xfId="1" applyFont="1" applyFill="1" applyBorder="1" applyAlignment="1">
      <alignment vertical="center" wrapText="1"/>
    </xf>
    <xf numFmtId="0" fontId="14" fillId="0" borderId="4" xfId="1" applyFont="1" applyBorder="1" applyAlignment="1">
      <alignment horizontal="center" vertical="center" wrapText="1"/>
    </xf>
    <xf numFmtId="9" fontId="14" fillId="0" borderId="3" xfId="1" applyNumberFormat="1" applyFont="1" applyBorder="1" applyAlignment="1">
      <alignment horizontal="center" vertical="center"/>
    </xf>
    <xf numFmtId="9" fontId="14" fillId="0" borderId="12" xfId="1" applyNumberFormat="1" applyFont="1" applyBorder="1" applyAlignment="1">
      <alignment horizontal="center" vertical="center"/>
    </xf>
    <xf numFmtId="165" fontId="21" fillId="0" borderId="0" xfId="1" applyNumberFormat="1" applyFont="1"/>
    <xf numFmtId="0" fontId="14" fillId="0" borderId="2" xfId="1" applyFont="1" applyBorder="1" applyAlignment="1">
      <alignment horizontal="center" vertical="center" wrapText="1"/>
    </xf>
    <xf numFmtId="9" fontId="14" fillId="0" borderId="1" xfId="1" applyNumberFormat="1" applyFont="1" applyBorder="1" applyAlignment="1">
      <alignment horizontal="center" vertical="center"/>
    </xf>
    <xf numFmtId="0" fontId="9" fillId="0" borderId="10" xfId="1" applyBorder="1"/>
    <xf numFmtId="0" fontId="9" fillId="0" borderId="0" xfId="1" applyBorder="1"/>
    <xf numFmtId="0" fontId="20" fillId="0" borderId="0" xfId="1" applyFont="1" applyFill="1" applyBorder="1" applyAlignment="1">
      <alignment horizontal="center" vertical="center" wrapText="1"/>
    </xf>
    <xf numFmtId="9" fontId="14" fillId="0" borderId="0" xfId="1" applyNumberFormat="1" applyFont="1" applyBorder="1" applyAlignment="1">
      <alignment horizontal="center" vertical="center"/>
    </xf>
    <xf numFmtId="9" fontId="14" fillId="0" borderId="7" xfId="1" applyNumberFormat="1" applyFont="1" applyBorder="1" applyAlignment="1">
      <alignment horizontal="center" vertical="center"/>
    </xf>
    <xf numFmtId="165" fontId="14" fillId="0" borderId="0" xfId="1" applyNumberFormat="1" applyFont="1" applyBorder="1" applyAlignment="1">
      <alignment horizontal="center" vertical="center"/>
    </xf>
    <xf numFmtId="0" fontId="19" fillId="0" borderId="6" xfId="1" applyFont="1" applyBorder="1" applyAlignment="1">
      <alignment horizontal="center" vertical="center" wrapText="1"/>
    </xf>
    <xf numFmtId="0" fontId="20" fillId="0" borderId="8" xfId="1" applyFont="1" applyFill="1" applyBorder="1" applyAlignment="1">
      <alignment horizontal="center" vertical="center" wrapText="1"/>
    </xf>
    <xf numFmtId="0" fontId="20" fillId="0" borderId="5" xfId="1" applyFont="1" applyFill="1" applyBorder="1" applyAlignment="1">
      <alignment horizontal="center" vertical="center" wrapText="1"/>
    </xf>
    <xf numFmtId="165" fontId="14" fillId="0" borderId="3" xfId="1" applyNumberFormat="1" applyFont="1" applyBorder="1" applyAlignment="1">
      <alignment horizontal="center" vertical="center"/>
    </xf>
    <xf numFmtId="0" fontId="5" fillId="0" borderId="0" xfId="3" applyFont="1"/>
    <xf numFmtId="0" fontId="8" fillId="0" borderId="0" xfId="3" applyFont="1"/>
    <xf numFmtId="0" fontId="30" fillId="0" borderId="0" xfId="3"/>
    <xf numFmtId="0" fontId="5" fillId="0" borderId="13" xfId="3" applyFont="1" applyBorder="1"/>
    <xf numFmtId="0" fontId="4" fillId="0" borderId="0" xfId="3" applyFont="1" applyAlignment="1">
      <alignment horizontal="center" vertical="center"/>
    </xf>
    <xf numFmtId="0" fontId="4" fillId="0" borderId="0" xfId="3" applyFont="1"/>
    <xf numFmtId="0" fontId="4" fillId="0" borderId="0" xfId="3" applyFont="1" applyAlignment="1">
      <alignment horizontal="center"/>
    </xf>
    <xf numFmtId="2" fontId="4" fillId="0" borderId="0" xfId="3" applyNumberFormat="1" applyFont="1" applyAlignment="1">
      <alignment horizontal="center"/>
    </xf>
    <xf numFmtId="0" fontId="31" fillId="0" borderId="0" xfId="4"/>
    <xf numFmtId="0" fontId="32" fillId="0" borderId="0" xfId="4" applyFont="1"/>
    <xf numFmtId="3" fontId="4" fillId="0" borderId="0" xfId="3" applyNumberFormat="1" applyFont="1" applyAlignment="1">
      <alignment horizontal="center"/>
    </xf>
    <xf numFmtId="1" fontId="4" fillId="0" borderId="0" xfId="3" applyNumberFormat="1" applyFont="1" applyAlignment="1">
      <alignment horizontal="center" vertical="center"/>
    </xf>
    <xf numFmtId="0" fontId="14" fillId="0" borderId="4"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4" xfId="1" applyFont="1" applyBorder="1" applyAlignment="1">
      <alignment horizontal="center" vertical="center" wrapText="1"/>
    </xf>
    <xf numFmtId="0" fontId="3" fillId="0" borderId="0" xfId="0" applyFont="1"/>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37" fillId="0" borderId="9" xfId="1" applyFont="1" applyBorder="1" applyAlignment="1">
      <alignment horizontal="center" vertical="center" wrapText="1"/>
    </xf>
    <xf numFmtId="0" fontId="34" fillId="0" borderId="10" xfId="1" applyFont="1" applyBorder="1" applyAlignment="1">
      <alignment horizontal="center" vertical="center" wrapText="1"/>
    </xf>
    <xf numFmtId="0" fontId="35" fillId="0" borderId="10" xfId="1" applyFont="1" applyBorder="1" applyAlignment="1">
      <alignment horizontal="center" vertical="center" wrapText="1"/>
    </xf>
    <xf numFmtId="0" fontId="35" fillId="0" borderId="11"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8" xfId="1" applyFont="1" applyBorder="1" applyAlignment="1">
      <alignment horizontal="center" vertical="center" wrapText="1"/>
    </xf>
    <xf numFmtId="0" fontId="15" fillId="0" borderId="4"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0" fontId="2" fillId="0" borderId="6" xfId="1" applyFont="1" applyBorder="1" applyAlignment="1">
      <alignment horizontal="justify" vertical="top" wrapText="1"/>
    </xf>
    <xf numFmtId="0" fontId="22" fillId="0" borderId="8" xfId="1" applyFont="1" applyBorder="1" applyAlignment="1">
      <alignment horizontal="justify" vertical="top" wrapText="1"/>
    </xf>
    <xf numFmtId="0" fontId="22" fillId="0" borderId="5" xfId="1" applyFont="1" applyBorder="1" applyAlignment="1">
      <alignment horizontal="justify" vertical="top" wrapText="1"/>
    </xf>
    <xf numFmtId="0" fontId="22" fillId="0" borderId="4" xfId="1" applyFont="1" applyBorder="1" applyAlignment="1">
      <alignment horizontal="justify" vertical="top" wrapText="1"/>
    </xf>
    <xf numFmtId="0" fontId="22" fillId="0" borderId="0" xfId="1" applyFont="1" applyBorder="1" applyAlignment="1">
      <alignment horizontal="justify" vertical="top" wrapText="1"/>
    </xf>
    <xf numFmtId="0" fontId="22" fillId="0" borderId="3" xfId="1" applyFont="1" applyBorder="1" applyAlignment="1">
      <alignment horizontal="justify" vertical="top" wrapText="1"/>
    </xf>
    <xf numFmtId="0" fontId="22" fillId="0" borderId="2" xfId="2" applyFont="1" applyBorder="1" applyAlignment="1">
      <alignment wrapText="1"/>
    </xf>
    <xf numFmtId="0" fontId="22" fillId="0" borderId="7" xfId="2" applyFont="1" applyBorder="1" applyAlignment="1">
      <alignment wrapText="1"/>
    </xf>
    <xf numFmtId="0" fontId="22" fillId="0" borderId="1" xfId="2" applyFont="1" applyBorder="1" applyAlignment="1">
      <alignment wrapText="1"/>
    </xf>
    <xf numFmtId="0" fontId="38"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1" xfId="0" applyFont="1" applyBorder="1" applyAlignment="1">
      <alignment horizontal="center" vertical="center" wrapText="1"/>
    </xf>
    <xf numFmtId="0" fontId="5"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cellXfs>
  <cellStyles count="5">
    <cellStyle name="Normal" xfId="0" builtinId="0"/>
    <cellStyle name="Normal 15 12" xfId="3"/>
    <cellStyle name="Normal 2" xfId="2"/>
    <cellStyle name="Normal 3" xfId="4"/>
    <cellStyle name="Normal_PikettyPostelVinayRosenthal2011AppendixB"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chartsheet" Target="chartsheets/sheet1.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sharedStrings" Target="sharedStrings.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inequality of educational investment: France 2018</a:t>
            </a:r>
            <a:endParaRPr lang="fr-FR" sz="2000" b="0" baseline="0">
              <a:latin typeface="Arial" panose="020B0604020202020204" pitchFamily="34" charset="0"/>
              <a:cs typeface="Arial" panose="020B0604020202020204" pitchFamily="34" charset="0"/>
            </a:endParaRPr>
          </a:p>
        </c:rich>
      </c:tx>
      <c:layout>
        <c:manualLayout>
          <c:xMode val="edge"/>
          <c:yMode val="edge"/>
          <c:x val="0.17540693350831146"/>
          <c:y val="2.2031846775357349E-3"/>
        </c:manualLayout>
      </c:layout>
      <c:overlay val="0"/>
      <c:spPr>
        <a:noFill/>
        <a:ln w="25400">
          <a:noFill/>
        </a:ln>
      </c:spPr>
    </c:title>
    <c:autoTitleDeleted val="0"/>
    <c:plotArea>
      <c:layout>
        <c:manualLayout>
          <c:layoutTarget val="inner"/>
          <c:xMode val="edge"/>
          <c:yMode val="edge"/>
          <c:x val="0.10652744969378826"/>
          <c:y val="6.1152308064394277E-2"/>
          <c:w val="0.8559412729658793"/>
          <c:h val="0.64287083425327685"/>
        </c:manualLayout>
      </c:layout>
      <c:lineChart>
        <c:grouping val="standard"/>
        <c:varyColors val="0"/>
        <c:ser>
          <c:idx val="1"/>
          <c:order val="0"/>
          <c:spPr>
            <a:ln w="50800">
              <a:solidFill>
                <a:srgbClr val="FF0000"/>
              </a:solidFill>
            </a:ln>
          </c:spPr>
          <c:marker>
            <c:symbol val="circle"/>
            <c:size val="7"/>
            <c:spPr>
              <a:solidFill>
                <a:srgbClr val="FF0000"/>
              </a:solidFill>
              <a:ln>
                <a:solidFill>
                  <a:srgbClr val="FF0000"/>
                </a:solidFill>
              </a:ln>
            </c:spPr>
          </c:marker>
          <c:trendline>
            <c:spPr>
              <a:ln w="31750">
                <a:noFill/>
              </a:ln>
            </c:spPr>
            <c:trendlineType val="linear"/>
            <c:dispRSqr val="0"/>
            <c:dispEq val="0"/>
          </c:trendline>
          <c:cat>
            <c:numRef>
              <c:f>DataF17.1!$A$6:$A$105</c:f>
              <c:numCache>
                <c:formatCode>General</c:formatCode>
                <c:ptCount val="1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numCache>
            </c:numRef>
          </c:cat>
          <c:val>
            <c:numRef>
              <c:f>DataF17.1!$B$6:$B$105</c:f>
              <c:numCache>
                <c:formatCode>0</c:formatCode>
                <c:ptCount val="100"/>
                <c:pt idx="0">
                  <c:v>65.446019039533198</c:v>
                </c:pt>
                <c:pt idx="1">
                  <c:v>65.781725626795449</c:v>
                </c:pt>
                <c:pt idx="2">
                  <c:v>66.123674901280793</c:v>
                </c:pt>
                <c:pt idx="3">
                  <c:v>66.472880610196796</c:v>
                </c:pt>
                <c:pt idx="4">
                  <c:v>66.830390774931956</c:v>
                </c:pt>
                <c:pt idx="5">
                  <c:v>67.197287964421804</c:v>
                </c:pt>
                <c:pt idx="6">
                  <c:v>67.574689452888961</c:v>
                </c:pt>
                <c:pt idx="7">
                  <c:v>67.963747240371603</c:v>
                </c:pt>
                <c:pt idx="8">
                  <c:v>68.365647911526708</c:v>
                </c:pt>
                <c:pt idx="9">
                  <c:v>68.781612304944474</c:v>
                </c:pt>
                <c:pt idx="10">
                  <c:v>69.212894961543</c:v>
                </c:pt>
                <c:pt idx="11">
                  <c:v>69.660783316507093</c:v>
                </c:pt>
                <c:pt idx="12">
                  <c:v>70.126596594671526</c:v>
                </c:pt>
                <c:pt idx="13">
                  <c:v>70.611684364109763</c:v>
                </c:pt>
                <c:pt idx="14">
                  <c:v>71.117424696972961</c:v>
                </c:pt>
                <c:pt idx="15">
                  <c:v>71.645221880261872</c:v>
                </c:pt>
                <c:pt idx="16">
                  <c:v>72.196503612048843</c:v>
                </c:pt>
                <c:pt idx="17">
                  <c:v>72.772717610738994</c:v>
                </c:pt>
                <c:pt idx="18">
                  <c:v>73.3753275561306</c:v>
                </c:pt>
                <c:pt idx="19">
                  <c:v>74.005808271073207</c:v>
                </c:pt>
                <c:pt idx="20">
                  <c:v>74.665640041652637</c:v>
                </c:pt>
                <c:pt idx="21">
                  <c:v>75.356301961454648</c:v>
                </c:pt>
                <c:pt idx="22">
                  <c:v>76.07926417194156</c:v>
                </c:pt>
                <c:pt idx="23">
                  <c:v>76.835978855683805</c:v>
                </c:pt>
                <c:pt idx="24">
                  <c:v>77.62786982242261</c:v>
                </c:pt>
                <c:pt idx="25">
                  <c:v>78.456320509019761</c:v>
                </c:pt>
                <c:pt idx="26">
                  <c:v>79.322660193473524</c:v>
                </c:pt>
                <c:pt idx="27">
                  <c:v>80.228148199819444</c:v>
                </c:pt>
                <c:pt idx="28">
                  <c:v>81.173955844721647</c:v>
                </c:pt>
                <c:pt idx="29">
                  <c:v>82.161145847490118</c:v>
                </c:pt>
                <c:pt idx="30">
                  <c:v>83.190648892851485</c:v>
                </c:pt>
                <c:pt idx="31">
                  <c:v>84.263236999303672</c:v>
                </c:pt>
                <c:pt idx="32">
                  <c:v>85.379493305190962</c:v>
                </c:pt>
                <c:pt idx="33">
                  <c:v>86.539777838516756</c:v>
                </c:pt>
                <c:pt idx="34">
                  <c:v>87.744188784558361</c:v>
                </c:pt>
                <c:pt idx="35">
                  <c:v>88.992518706331325</c:v>
                </c:pt>
                <c:pt idx="36">
                  <c:v>90.284205105433088</c:v>
                </c:pt>
                <c:pt idx="37">
                  <c:v>91.618274633453638</c:v>
                </c:pt>
                <c:pt idx="38">
                  <c:v>92.993280174488291</c:v>
                </c:pt>
                <c:pt idx="39">
                  <c:v>94.407229914648482</c:v>
                </c:pt>
                <c:pt idx="40">
                  <c:v>95.857507391667369</c:v>
                </c:pt>
                <c:pt idx="41">
                  <c:v>97.340781371039881</c:v>
                </c:pt>
                <c:pt idx="42">
                  <c:v>98.852904220091034</c:v>
                </c:pt>
                <c:pt idx="43">
                  <c:v>100.38879723727273</c:v>
                </c:pt>
                <c:pt idx="44">
                  <c:v>101.942321133162</c:v>
                </c:pt>
                <c:pt idx="45">
                  <c:v>103.50612953358048</c:v>
                </c:pt>
                <c:pt idx="46">
                  <c:v>105.07150296826535</c:v>
                </c:pt>
                <c:pt idx="47">
                  <c:v>106.62816029009389</c:v>
                </c:pt>
                <c:pt idx="48">
                  <c:v>108.16404380750052</c:v>
                </c:pt>
                <c:pt idx="49">
                  <c:v>109.66507355392116</c:v>
                </c:pt>
                <c:pt idx="50">
                  <c:v>111.11570242021776</c:v>
                </c:pt>
                <c:pt idx="51">
                  <c:v>112.50740209157988</c:v>
                </c:pt>
                <c:pt idx="52">
                  <c:v>113.84019241353276</c:v>
                </c:pt>
                <c:pt idx="53">
                  <c:v>115.11518942577972</c:v>
                </c:pt>
                <c:pt idx="54">
                  <c:v>116.33384751522503</c:v>
                </c:pt>
                <c:pt idx="55">
                  <c:v>117.49799112467089</c:v>
                </c:pt>
                <c:pt idx="56">
                  <c:v>118.60985035748185</c:v>
                </c:pt>
                <c:pt idx="57">
                  <c:v>119.67210107895936</c:v>
                </c:pt>
                <c:pt idx="58">
                  <c:v>120.6879102080028</c:v>
                </c:pt>
                <c:pt idx="59">
                  <c:v>121.66098699703799</c:v>
                </c:pt>
                <c:pt idx="60">
                  <c:v>122.59564121618881</c:v>
                </c:pt>
                <c:pt idx="61">
                  <c:v>123.49684928820119</c:v>
                </c:pt>
                <c:pt idx="62">
                  <c:v>124.37032956323519</c:v>
                </c:pt>
                <c:pt idx="63">
                  <c:v>125.22262807458239</c:v>
                </c:pt>
                <c:pt idx="64">
                  <c:v>126.0612162717228</c:v>
                </c:pt>
                <c:pt idx="65">
                  <c:v>126.8946023766228</c:v>
                </c:pt>
                <c:pt idx="66">
                  <c:v>127.73245813599119</c:v>
                </c:pt>
                <c:pt idx="67">
                  <c:v>128.5857628196172</c:v>
                </c:pt>
                <c:pt idx="68">
                  <c:v>129.46696630049041</c:v>
                </c:pt>
                <c:pt idx="69">
                  <c:v>130.390172879532</c:v>
                </c:pt>
                <c:pt idx="70">
                  <c:v>131.3713470836712</c:v>
                </c:pt>
                <c:pt idx="71">
                  <c:v>132.42854181185641</c:v>
                </c:pt>
                <c:pt idx="72">
                  <c:v>133.58214768660241</c:v>
                </c:pt>
                <c:pt idx="73">
                  <c:v>134.85515991606002</c:v>
                </c:pt>
                <c:pt idx="74">
                  <c:v>136.27345481371918</c:v>
                </c:pt>
                <c:pt idx="75">
                  <c:v>137.86606148410681</c:v>
                </c:pt>
                <c:pt idx="76">
                  <c:v>139.6654037199288</c:v>
                </c:pt>
                <c:pt idx="77">
                  <c:v>141.70747079243401</c:v>
                </c:pt>
                <c:pt idx="78">
                  <c:v>144.0318503363724</c:v>
                </c:pt>
                <c:pt idx="79">
                  <c:v>146.68151691401758</c:v>
                </c:pt>
                <c:pt idx="80">
                  <c:v>149.70220820325599</c:v>
                </c:pt>
                <c:pt idx="81">
                  <c:v>153.1411245821148</c:v>
                </c:pt>
                <c:pt idx="82">
                  <c:v>157.04453709038401</c:v>
                </c:pt>
                <c:pt idx="83">
                  <c:v>161.453650569882</c:v>
                </c:pt>
                <c:pt idx="84">
                  <c:v>166.3976885671488</c:v>
                </c:pt>
                <c:pt idx="85">
                  <c:v>171.88255030713481</c:v>
                </c:pt>
                <c:pt idx="86">
                  <c:v>177.87236865039958</c:v>
                </c:pt>
                <c:pt idx="87">
                  <c:v>184.25954793720359</c:v>
                </c:pt>
                <c:pt idx="88">
                  <c:v>190.8157089840804</c:v>
                </c:pt>
                <c:pt idx="89">
                  <c:v>197.1098599909584</c:v>
                </c:pt>
                <c:pt idx="90">
                  <c:v>202.74485878127882</c:v>
                </c:pt>
                <c:pt idx="91">
                  <c:v>208.5035863953444</c:v>
                </c:pt>
                <c:pt idx="92">
                  <c:v>214.72846536031201</c:v>
                </c:pt>
                <c:pt idx="93">
                  <c:v>221.5282946100792</c:v>
                </c:pt>
                <c:pt idx="94">
                  <c:v>229.0594972382568</c:v>
                </c:pt>
                <c:pt idx="95">
                  <c:v>237.5607260185584</c:v>
                </c:pt>
                <c:pt idx="96">
                  <c:v>247.42790486594882</c:v>
                </c:pt>
                <c:pt idx="97">
                  <c:v>259.40798929562879</c:v>
                </c:pt>
                <c:pt idx="98">
                  <c:v>275.27532064351919</c:v>
                </c:pt>
                <c:pt idx="99">
                  <c:v>303.7633567910724</c:v>
                </c:pt>
              </c:numCache>
            </c:numRef>
          </c:val>
          <c:smooth val="1"/>
        </c:ser>
        <c:ser>
          <c:idx val="0"/>
          <c:order val="1"/>
          <c:spPr>
            <a:ln w="50800">
              <a:solidFill>
                <a:schemeClr val="tx1"/>
              </a:solidFill>
            </a:ln>
          </c:spPr>
          <c:marker>
            <c:symbol val="none"/>
          </c:marker>
          <c:val>
            <c:numRef>
              <c:f>DataF17.1!$C$6:$C$105</c:f>
              <c:numCache>
                <c:formatCode>#,##0</c:formatCode>
                <c:ptCount val="100"/>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pt idx="51">
                  <c:v>120</c:v>
                </c:pt>
                <c:pt idx="52">
                  <c:v>120</c:v>
                </c:pt>
                <c:pt idx="53">
                  <c:v>120</c:v>
                </c:pt>
                <c:pt idx="54">
                  <c:v>120</c:v>
                </c:pt>
                <c:pt idx="55">
                  <c:v>120</c:v>
                </c:pt>
                <c:pt idx="56">
                  <c:v>120</c:v>
                </c:pt>
                <c:pt idx="57">
                  <c:v>120</c:v>
                </c:pt>
                <c:pt idx="58">
                  <c:v>120</c:v>
                </c:pt>
                <c:pt idx="59">
                  <c:v>120</c:v>
                </c:pt>
                <c:pt idx="60">
                  <c:v>120</c:v>
                </c:pt>
                <c:pt idx="61">
                  <c:v>120</c:v>
                </c:pt>
                <c:pt idx="62">
                  <c:v>120</c:v>
                </c:pt>
                <c:pt idx="63">
                  <c:v>120</c:v>
                </c:pt>
                <c:pt idx="64">
                  <c:v>120</c:v>
                </c:pt>
                <c:pt idx="65">
                  <c:v>120</c:v>
                </c:pt>
                <c:pt idx="66">
                  <c:v>120</c:v>
                </c:pt>
                <c:pt idx="67">
                  <c:v>120</c:v>
                </c:pt>
                <c:pt idx="68">
                  <c:v>120</c:v>
                </c:pt>
                <c:pt idx="69">
                  <c:v>120</c:v>
                </c:pt>
                <c:pt idx="70">
                  <c:v>120</c:v>
                </c:pt>
                <c:pt idx="71">
                  <c:v>120</c:v>
                </c:pt>
                <c:pt idx="72">
                  <c:v>120</c:v>
                </c:pt>
                <c:pt idx="73">
                  <c:v>120</c:v>
                </c:pt>
                <c:pt idx="74">
                  <c:v>120</c:v>
                </c:pt>
                <c:pt idx="75">
                  <c:v>120</c:v>
                </c:pt>
                <c:pt idx="76">
                  <c:v>120</c:v>
                </c:pt>
                <c:pt idx="77">
                  <c:v>120</c:v>
                </c:pt>
                <c:pt idx="78">
                  <c:v>120</c:v>
                </c:pt>
                <c:pt idx="79">
                  <c:v>120</c:v>
                </c:pt>
                <c:pt idx="80">
                  <c:v>120</c:v>
                </c:pt>
                <c:pt idx="81">
                  <c:v>120</c:v>
                </c:pt>
                <c:pt idx="82">
                  <c:v>120</c:v>
                </c:pt>
                <c:pt idx="83">
                  <c:v>120</c:v>
                </c:pt>
                <c:pt idx="84">
                  <c:v>120</c:v>
                </c:pt>
                <c:pt idx="85">
                  <c:v>120</c:v>
                </c:pt>
                <c:pt idx="86">
                  <c:v>120</c:v>
                </c:pt>
                <c:pt idx="87">
                  <c:v>120</c:v>
                </c:pt>
                <c:pt idx="88">
                  <c:v>120</c:v>
                </c:pt>
                <c:pt idx="89">
                  <c:v>120</c:v>
                </c:pt>
                <c:pt idx="90">
                  <c:v>120</c:v>
                </c:pt>
                <c:pt idx="91">
                  <c:v>120</c:v>
                </c:pt>
                <c:pt idx="92">
                  <c:v>120</c:v>
                </c:pt>
                <c:pt idx="93">
                  <c:v>120</c:v>
                </c:pt>
                <c:pt idx="94">
                  <c:v>120</c:v>
                </c:pt>
                <c:pt idx="95">
                  <c:v>120</c:v>
                </c:pt>
                <c:pt idx="96">
                  <c:v>120</c:v>
                </c:pt>
                <c:pt idx="97">
                  <c:v>120</c:v>
                </c:pt>
                <c:pt idx="98">
                  <c:v>120</c:v>
                </c:pt>
                <c:pt idx="99">
                  <c:v>120</c:v>
                </c:pt>
              </c:numCache>
            </c:numRef>
          </c:val>
          <c:smooth val="0"/>
        </c:ser>
        <c:dLbls>
          <c:showLegendKey val="0"/>
          <c:showVal val="0"/>
          <c:showCatName val="0"/>
          <c:showSerName val="0"/>
          <c:showPercent val="0"/>
          <c:showBubbleSize val="0"/>
        </c:dLbls>
        <c:marker val="1"/>
        <c:smooth val="0"/>
        <c:axId val="416629488"/>
        <c:axId val="416629880"/>
      </c:lineChart>
      <c:catAx>
        <c:axId val="416629488"/>
        <c:scaling>
          <c:orientation val="minMax"/>
        </c:scaling>
        <c:delete val="0"/>
        <c:axPos val="b"/>
        <c:majorGridlines>
          <c:spPr>
            <a:ln w="12700">
              <a:solidFill>
                <a:srgbClr val="000000"/>
              </a:solidFill>
              <a:prstDash val="sysDash"/>
            </a:ln>
          </c:spPr>
        </c:majorGridlines>
        <c:minorGridlines>
          <c:spPr>
            <a:ln>
              <a:noFill/>
            </a:ln>
          </c:spPr>
        </c:minorGridlines>
        <c:title>
          <c:tx>
            <c:rich>
              <a:bodyPr/>
              <a:lstStyle/>
              <a:p>
                <a:pPr>
                  <a:defRPr/>
                </a:pPr>
                <a:r>
                  <a:rPr lang="fr-FR" sz="1200"/>
                  <a:t>Percentile</a:t>
                </a:r>
                <a:r>
                  <a:rPr lang="fr-FR" sz="1200" baseline="0"/>
                  <a:t> of the distribution of total educational investment received (within a cohort)</a:t>
                </a:r>
                <a:endParaRPr lang="fr-FR" sz="1200"/>
              </a:p>
            </c:rich>
          </c:tx>
          <c:overlay val="0"/>
        </c:title>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6629880"/>
        <c:crossesAt val="0"/>
        <c:auto val="1"/>
        <c:lblAlgn val="ctr"/>
        <c:lblOffset val="100"/>
        <c:tickLblSkip val="5"/>
        <c:tickMarkSkip val="5"/>
        <c:noMultiLvlLbl val="0"/>
      </c:catAx>
      <c:valAx>
        <c:axId val="416629880"/>
        <c:scaling>
          <c:orientation val="minMax"/>
          <c:max val="310"/>
          <c:min val="0"/>
        </c:scaling>
        <c:delete val="0"/>
        <c:axPos val="l"/>
        <c:majorGridlines>
          <c:spPr>
            <a:ln w="12700">
              <a:solidFill>
                <a:srgbClr val="000000"/>
              </a:solidFill>
              <a:prstDash val="sysDash"/>
            </a:ln>
          </c:spPr>
        </c:majorGridlines>
        <c:title>
          <c:tx>
            <c:rich>
              <a:bodyPr/>
              <a:lstStyle/>
              <a:p>
                <a:pPr>
                  <a:defRPr sz="1300"/>
                </a:pPr>
                <a:r>
                  <a:rPr lang="fr-FR" sz="1200" baseline="0"/>
                  <a:t>Total public educational investment received by students </a:t>
                </a:r>
              </a:p>
              <a:p>
                <a:pPr>
                  <a:defRPr sz="1300"/>
                </a:pPr>
                <a:r>
                  <a:rPr lang="fr-FR" sz="1200" baseline="0"/>
                  <a:t>(from kindergarten to university) (thousands euros 2018)</a:t>
                </a:r>
                <a:endParaRPr lang="fr-FR" sz="1200"/>
              </a:p>
            </c:rich>
          </c:tx>
          <c:layout>
            <c:manualLayout>
              <c:xMode val="edge"/>
              <c:yMode val="edge"/>
              <c:x val="5.0306211723539894E-6"/>
              <c:y val="6.0217067461161948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6629488"/>
        <c:crosses val="autoZero"/>
        <c:crossBetween val="midCat"/>
        <c:majorUnit val="50"/>
        <c:minorUnit val="5.000000000000001E-2"/>
      </c:valAx>
      <c:spPr>
        <a:solidFill>
          <a:schemeClr val="lt1"/>
        </a:solidFill>
        <a:ln w="25400" cap="flat" cmpd="sng" algn="ctr">
          <a:solidFill>
            <a:schemeClr val="dk1"/>
          </a:solidFill>
          <a:prstDash val="solid"/>
          <a:miter lim="800000"/>
        </a:ln>
        <a:effectLst/>
      </c:spPr>
    </c:plotArea>
    <c:plotVisOnly val="1"/>
    <c:dispBlanksAs val="span"/>
    <c:showDLblsOverMax val="0"/>
  </c:chart>
  <c:spPr>
    <a:noFill/>
    <a:ln w="19050">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codeName="Graphique4">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0.00843</cdr:x>
      <cdr:y>0.81404</cdr:y>
    </cdr:from>
    <cdr:to>
      <cdr:x>0.99438</cdr:x>
      <cdr:y>0.96847</cdr:y>
    </cdr:to>
    <cdr:sp macro="" textlink="">
      <cdr:nvSpPr>
        <cdr:cNvPr id="4" name="Rectangle 3"/>
        <cdr:cNvSpPr/>
      </cdr:nvSpPr>
      <cdr:spPr>
        <a:xfrm xmlns:a="http://schemas.openxmlformats.org/drawingml/2006/main">
          <a:off x="77056" y="4586027"/>
          <a:ext cx="9015573" cy="87000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.Total public educational investment received during their studies (from kindergarten to university) by students of the cohort reaching 18 in 2018 will be about 120 k€ (i.e. about 15 years of studies for an average cost of 8000€ per year). Within this generation, the 10% of students receiving the smallest educational investment receive about 65-70 k€, while the 10% receiving the most receive between 200 k€ and 300 k€.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average costs per year of study in the French educational system in 2015-2018 rank from 5-6 k€ in kindergarten-primary to 8-10 k€ in secondary, 9-10 k€ in universities and 15-16 k€ in preparatory classes to </a:t>
          </a:r>
          <a:r>
            <a:rPr lang="fr-FR" sz="1100" b="0" i="1" baseline="0">
              <a:solidFill>
                <a:schemeClr val="tx1"/>
              </a:solidFill>
              <a:effectLst/>
              <a:latin typeface="Arial Narrow" panose="020B0606020202030204" pitchFamily="34" charset="0"/>
              <a:ea typeface="+mn-ea"/>
              <a:cs typeface="Arial" panose="020B0604020202020204" pitchFamily="34" charset="0"/>
            </a:rPr>
            <a:t>grandes ecoles </a:t>
          </a:r>
          <a:r>
            <a:rPr lang="fr-FR" sz="1100" b="0" i="0" baseline="0">
              <a:solidFill>
                <a:schemeClr val="tx1"/>
              </a:solidFill>
              <a:effectLst/>
              <a:latin typeface="Arial Narrow" panose="020B0606020202030204" pitchFamily="34" charset="0"/>
              <a:ea typeface="+mn-ea"/>
              <a:cs typeface="Arial" panose="020B0604020202020204" pitchFamily="34" charset="0"/>
            </a:rPr>
            <a:t>(etlite tracks).</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17.1).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6" t="s">
        <v>41</v>
      </c>
    </row>
    <row r="2" spans="1:1" ht="15.6" x14ac:dyDescent="0.3">
      <c r="A2" s="2" t="s">
        <v>25</v>
      </c>
    </row>
    <row r="3" spans="1:1" ht="15.6" x14ac:dyDescent="0.3">
      <c r="A3" s="110" t="s">
        <v>46</v>
      </c>
    </row>
    <row r="5" spans="1:1" ht="15.6" x14ac:dyDescent="0.3">
      <c r="A5" s="2" t="s">
        <v>26</v>
      </c>
    </row>
    <row r="6" spans="1:1" ht="15.6" x14ac:dyDescent="0.3">
      <c r="A6" s="1" t="s">
        <v>27</v>
      </c>
    </row>
    <row r="7" spans="1:1" ht="15.6" x14ac:dyDescent="0.3">
      <c r="A7" s="1" t="s">
        <v>28</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38"/>
  <sheetViews>
    <sheetView topLeftCell="A2" workbookViewId="0">
      <pane xSplit="1" ySplit="7" topLeftCell="B13" activePane="bottomRight" state="frozen"/>
      <selection activeCell="E12" sqref="E12"/>
      <selection pane="topRight" activeCell="E12" sqref="E12"/>
      <selection pane="bottomLeft" activeCell="E12" sqref="E12"/>
      <selection pane="bottomRight" activeCell="A4" sqref="A4:F24"/>
    </sheetView>
  </sheetViews>
  <sheetFormatPr baseColWidth="10" defaultColWidth="10.88671875" defaultRowHeight="15" x14ac:dyDescent="0.25"/>
  <cols>
    <col min="1" max="1" width="24.44140625" style="6" customWidth="1"/>
    <col min="2" max="2" width="27.21875" style="6" customWidth="1"/>
    <col min="3" max="3" width="26.88671875" style="6" customWidth="1"/>
    <col min="4" max="4" width="4.88671875" style="6" customWidth="1"/>
    <col min="5" max="5" width="30.21875" style="6" customWidth="1"/>
    <col min="6" max="6" width="33.21875" style="6" customWidth="1"/>
    <col min="7" max="12" width="5.88671875" style="6" customWidth="1"/>
    <col min="13" max="16" width="8.33203125" style="6" customWidth="1"/>
    <col min="17" max="20" width="13.21875" style="6" customWidth="1"/>
    <col min="21" max="16384" width="10.88671875" style="6"/>
  </cols>
  <sheetData>
    <row r="1" spans="1:12" x14ac:dyDescent="0.25">
      <c r="A1" s="4"/>
      <c r="B1" s="4"/>
      <c r="C1" s="5"/>
      <c r="D1" s="5"/>
      <c r="E1" s="5"/>
      <c r="F1" s="5"/>
    </row>
    <row r="2" spans="1:12" x14ac:dyDescent="0.25">
      <c r="A2" s="4"/>
      <c r="B2" s="4"/>
      <c r="C2" s="5"/>
      <c r="D2" s="5"/>
      <c r="E2" s="5"/>
      <c r="F2" s="5"/>
    </row>
    <row r="3" spans="1:12" ht="15.6" thickBot="1" x14ac:dyDescent="0.3">
      <c r="A3" s="5"/>
      <c r="B3" s="5"/>
      <c r="C3" s="5"/>
      <c r="D3" s="5"/>
      <c r="E3" s="5"/>
      <c r="F3" s="5"/>
    </row>
    <row r="4" spans="1:12" ht="30" customHeight="1" thickTop="1" thickBot="1" x14ac:dyDescent="0.3">
      <c r="A4" s="50" t="s">
        <v>42</v>
      </c>
      <c r="B4" s="51"/>
      <c r="C4" s="52"/>
      <c r="D4" s="52"/>
      <c r="E4" s="52"/>
      <c r="F4" s="53"/>
    </row>
    <row r="5" spans="1:12" ht="18" customHeight="1" thickTop="1" thickBot="1" x14ac:dyDescent="0.3">
      <c r="A5" s="7"/>
      <c r="B5" s="7"/>
      <c r="C5" s="54"/>
      <c r="D5" s="55"/>
      <c r="E5" s="54"/>
      <c r="F5" s="54"/>
      <c r="G5" s="8"/>
    </row>
    <row r="6" spans="1:12" ht="18" customHeight="1" thickTop="1" x14ac:dyDescent="0.3">
      <c r="A6" s="56" t="s">
        <v>29</v>
      </c>
      <c r="B6" s="57"/>
      <c r="C6" s="58"/>
      <c r="D6" s="9"/>
      <c r="E6" s="59" t="s">
        <v>35</v>
      </c>
      <c r="F6" s="60"/>
      <c r="G6" s="10"/>
      <c r="H6" s="10"/>
      <c r="I6" s="10"/>
      <c r="J6" s="10"/>
      <c r="K6" s="10"/>
      <c r="L6" s="10"/>
    </row>
    <row r="7" spans="1:12" ht="18" customHeight="1" x14ac:dyDescent="0.3">
      <c r="A7" s="59"/>
      <c r="B7" s="57"/>
      <c r="C7" s="58"/>
      <c r="D7" s="9"/>
      <c r="E7" s="61"/>
      <c r="F7" s="60"/>
      <c r="G7" s="10"/>
      <c r="H7" s="10"/>
      <c r="I7" s="10"/>
      <c r="J7" s="10"/>
      <c r="K7" s="10"/>
      <c r="L7" s="10"/>
    </row>
    <row r="8" spans="1:12" ht="18" customHeight="1" x14ac:dyDescent="0.3">
      <c r="A8" s="59"/>
      <c r="B8" s="57"/>
      <c r="C8" s="58"/>
      <c r="D8" s="11"/>
      <c r="E8" s="61"/>
      <c r="F8" s="60"/>
      <c r="G8" s="10"/>
      <c r="H8" s="10"/>
      <c r="I8" s="10"/>
      <c r="J8" s="10"/>
      <c r="K8" s="10"/>
      <c r="L8" s="10"/>
    </row>
    <row r="9" spans="1:12" ht="35.4" customHeight="1" x14ac:dyDescent="0.3">
      <c r="A9" s="12" t="s">
        <v>30</v>
      </c>
      <c r="B9" s="23" t="s">
        <v>31</v>
      </c>
      <c r="C9" s="13" t="s">
        <v>32</v>
      </c>
      <c r="D9" s="14"/>
      <c r="E9" s="12" t="s">
        <v>33</v>
      </c>
      <c r="F9" s="13" t="s">
        <v>34</v>
      </c>
      <c r="G9" s="10"/>
      <c r="H9" s="10"/>
      <c r="I9" s="10"/>
      <c r="J9" s="10"/>
      <c r="K9" s="10"/>
      <c r="L9" s="10"/>
    </row>
    <row r="10" spans="1:12" ht="19.95" customHeight="1" x14ac:dyDescent="0.25">
      <c r="A10" s="15">
        <v>0.5</v>
      </c>
      <c r="B10" s="26">
        <v>1E-3</v>
      </c>
      <c r="C10" s="16">
        <v>0.05</v>
      </c>
      <c r="D10" s="17"/>
      <c r="E10" s="15">
        <v>0.5</v>
      </c>
      <c r="F10" s="16">
        <v>0.1</v>
      </c>
      <c r="G10" s="18"/>
    </row>
    <row r="11" spans="1:12" ht="19.95" customHeight="1" x14ac:dyDescent="0.25">
      <c r="A11" s="15">
        <v>2</v>
      </c>
      <c r="B11" s="24">
        <v>0.01</v>
      </c>
      <c r="C11" s="16">
        <v>0.2</v>
      </c>
      <c r="D11" s="17"/>
      <c r="E11" s="15">
        <v>2</v>
      </c>
      <c r="F11" s="16">
        <v>0.4</v>
      </c>
      <c r="G11" s="18"/>
    </row>
    <row r="12" spans="1:12" ht="19.95" customHeight="1" x14ac:dyDescent="0.25">
      <c r="A12" s="15">
        <v>5</v>
      </c>
      <c r="B12" s="24">
        <v>0.02</v>
      </c>
      <c r="C12" s="16">
        <v>0.5</v>
      </c>
      <c r="D12" s="17"/>
      <c r="E12" s="15">
        <v>5</v>
      </c>
      <c r="F12" s="16">
        <v>0.5</v>
      </c>
      <c r="G12" s="18"/>
    </row>
    <row r="13" spans="1:12" ht="19.95" customHeight="1" x14ac:dyDescent="0.25">
      <c r="A13" s="15">
        <v>10</v>
      </c>
      <c r="B13" s="24">
        <v>0.05</v>
      </c>
      <c r="C13" s="16">
        <v>0.6</v>
      </c>
      <c r="D13" s="17"/>
      <c r="E13" s="15">
        <v>10</v>
      </c>
      <c r="F13" s="16">
        <v>0.6</v>
      </c>
      <c r="G13" s="18"/>
    </row>
    <row r="14" spans="1:12" ht="19.95" customHeight="1" x14ac:dyDescent="0.25">
      <c r="A14" s="15">
        <v>100</v>
      </c>
      <c r="B14" s="24">
        <v>0.1</v>
      </c>
      <c r="C14" s="16">
        <v>0.7</v>
      </c>
      <c r="D14" s="17"/>
      <c r="E14" s="15">
        <v>100</v>
      </c>
      <c r="F14" s="16">
        <v>0.7</v>
      </c>
    </row>
    <row r="15" spans="1:12" ht="19.95" customHeight="1" x14ac:dyDescent="0.25">
      <c r="A15" s="43">
        <v>1000</v>
      </c>
      <c r="B15" s="24">
        <v>0.6</v>
      </c>
      <c r="C15" s="16">
        <v>0.8</v>
      </c>
      <c r="D15" s="17"/>
      <c r="E15" s="43">
        <v>1000</v>
      </c>
      <c r="F15" s="16">
        <v>0.8</v>
      </c>
    </row>
    <row r="16" spans="1:12" ht="19.95" customHeight="1" thickBot="1" x14ac:dyDescent="0.3">
      <c r="A16" s="19">
        <v>10000</v>
      </c>
      <c r="B16" s="25">
        <v>0.9</v>
      </c>
      <c r="C16" s="20">
        <v>0.9</v>
      </c>
      <c r="D16" s="17"/>
      <c r="E16" s="19">
        <v>10000</v>
      </c>
      <c r="F16" s="20">
        <v>0.9</v>
      </c>
    </row>
    <row r="17" spans="1:6" ht="16.2" thickTop="1" thickBot="1" x14ac:dyDescent="0.3">
      <c r="A17" s="21"/>
      <c r="B17" s="22"/>
      <c r="C17" s="22"/>
      <c r="D17" s="22"/>
      <c r="E17" s="22"/>
      <c r="F17" s="22"/>
    </row>
    <row r="18" spans="1:6" ht="15.6" thickTop="1" x14ac:dyDescent="0.25">
      <c r="A18" s="62" t="s">
        <v>43</v>
      </c>
      <c r="B18" s="63"/>
      <c r="C18" s="63"/>
      <c r="D18" s="63"/>
      <c r="E18" s="63"/>
      <c r="F18" s="64"/>
    </row>
    <row r="19" spans="1:6" x14ac:dyDescent="0.25">
      <c r="A19" s="65"/>
      <c r="B19" s="66"/>
      <c r="C19" s="66"/>
      <c r="D19" s="66"/>
      <c r="E19" s="66"/>
      <c r="F19" s="67"/>
    </row>
    <row r="20" spans="1:6" x14ac:dyDescent="0.25">
      <c r="A20" s="65"/>
      <c r="B20" s="66"/>
      <c r="C20" s="66"/>
      <c r="D20" s="66"/>
      <c r="E20" s="66"/>
      <c r="F20" s="67"/>
    </row>
    <row r="21" spans="1:6" x14ac:dyDescent="0.25">
      <c r="A21" s="65"/>
      <c r="B21" s="66"/>
      <c r="C21" s="66"/>
      <c r="D21" s="66"/>
      <c r="E21" s="66"/>
      <c r="F21" s="67"/>
    </row>
    <row r="22" spans="1:6" x14ac:dyDescent="0.25">
      <c r="A22" s="65"/>
      <c r="B22" s="66"/>
      <c r="C22" s="66"/>
      <c r="D22" s="66"/>
      <c r="E22" s="66"/>
      <c r="F22" s="67"/>
    </row>
    <row r="23" spans="1:6" x14ac:dyDescent="0.25">
      <c r="A23" s="65"/>
      <c r="B23" s="66"/>
      <c r="C23" s="66"/>
      <c r="D23" s="66"/>
      <c r="E23" s="66"/>
      <c r="F23" s="67"/>
    </row>
    <row r="24" spans="1:6" ht="15.6" thickBot="1" x14ac:dyDescent="0.3">
      <c r="A24" s="68"/>
      <c r="B24" s="69"/>
      <c r="C24" s="69"/>
      <c r="D24" s="69"/>
      <c r="E24" s="69"/>
      <c r="F24" s="70"/>
    </row>
    <row r="25" spans="1:6" ht="15.6" thickTop="1" x14ac:dyDescent="0.25"/>
    <row r="26" spans="1:6" ht="15.6" thickBot="1" x14ac:dyDescent="0.3"/>
    <row r="27" spans="1:6" ht="22.2" thickTop="1" thickBot="1" x14ac:dyDescent="0.3">
      <c r="A27" s="47" t="s">
        <v>7</v>
      </c>
      <c r="B27" s="48"/>
      <c r="C27" s="48"/>
      <c r="D27" s="48"/>
      <c r="E27" s="48"/>
      <c r="F27" s="49"/>
    </row>
    <row r="28" spans="1:6" ht="15.6" thickTop="1" x14ac:dyDescent="0.25"/>
    <row r="29" spans="1:6" ht="15.6" thickBot="1" x14ac:dyDescent="0.3"/>
    <row r="30" spans="1:6" ht="36.6" thickTop="1" x14ac:dyDescent="0.25">
      <c r="A30" s="27" t="s">
        <v>3</v>
      </c>
      <c r="B30" s="28" t="s">
        <v>4</v>
      </c>
      <c r="C30" s="29" t="s">
        <v>5</v>
      </c>
      <c r="E30" s="27" t="s">
        <v>2</v>
      </c>
      <c r="F30" s="29" t="s">
        <v>6</v>
      </c>
    </row>
    <row r="31" spans="1:6" ht="17.399999999999999" x14ac:dyDescent="0.25">
      <c r="A31" s="45">
        <v>0.5</v>
      </c>
      <c r="B31" s="26">
        <f>(B11*$A11-B10*$A10)/($A11-$A10)</f>
        <v>1.2999999999999999E-2</v>
      </c>
      <c r="C31" s="30">
        <f>(C11*$A11-C10*$A10)/($A11-$A10)</f>
        <v>0.25</v>
      </c>
      <c r="E31" s="45">
        <v>0.5</v>
      </c>
      <c r="F31" s="30">
        <f>(F11*$A11-F10*$A10)/($A11-$A10)</f>
        <v>0.5</v>
      </c>
    </row>
    <row r="32" spans="1:6" ht="17.399999999999999" x14ac:dyDescent="0.25">
      <c r="A32" s="15">
        <v>2</v>
      </c>
      <c r="B32" s="26">
        <f t="shared" ref="B32" si="0">(B12*$A12-B11*$A11)/($A12-$A11)</f>
        <v>2.6666666666666668E-2</v>
      </c>
      <c r="C32" s="30">
        <f>(C12*$A12-C11*$A11)/($A12-$A11)</f>
        <v>0.70000000000000007</v>
      </c>
      <c r="E32" s="15">
        <v>2</v>
      </c>
      <c r="F32" s="30">
        <f>(F12*$A12-F11*$A11)/($A12-$A11)</f>
        <v>0.56666666666666665</v>
      </c>
    </row>
    <row r="33" spans="1:6" ht="17.399999999999999" x14ac:dyDescent="0.25">
      <c r="A33" s="15">
        <v>5</v>
      </c>
      <c r="B33" s="26">
        <f t="shared" ref="B33" si="1">(B13*$A13-B12*$A12)/($A13-$A12)</f>
        <v>0.08</v>
      </c>
      <c r="C33" s="30">
        <f>(C13*$A13-C12*$A12)/($A13-$A12)</f>
        <v>0.7</v>
      </c>
      <c r="E33" s="15">
        <v>5</v>
      </c>
      <c r="F33" s="30">
        <f>(F13*$A13-F12*$A12)/($A13-$A12)</f>
        <v>0.7</v>
      </c>
    </row>
    <row r="34" spans="1:6" ht="17.399999999999999" x14ac:dyDescent="0.25">
      <c r="A34" s="15">
        <v>10</v>
      </c>
      <c r="B34" s="26">
        <f t="shared" ref="B34:C37" si="2">(B14*$A14-B13*$A13)/($A14-$A13)</f>
        <v>0.10555555555555556</v>
      </c>
      <c r="C34" s="30">
        <f>(C14*$A14-C13*$A13)/($A14-$A13)</f>
        <v>0.71111111111111114</v>
      </c>
      <c r="E34" s="15">
        <v>10</v>
      </c>
      <c r="F34" s="30">
        <f>(F14*$A14-F13*$A13)/($A14-$A13)</f>
        <v>0.71111111111111114</v>
      </c>
    </row>
    <row r="35" spans="1:6" ht="17.399999999999999" x14ac:dyDescent="0.25">
      <c r="A35" s="15">
        <v>100</v>
      </c>
      <c r="B35" s="26">
        <f t="shared" si="2"/>
        <v>0.65555555555555556</v>
      </c>
      <c r="C35" s="30">
        <f t="shared" si="2"/>
        <v>0.81111111111111112</v>
      </c>
      <c r="E35" s="15">
        <v>100</v>
      </c>
      <c r="F35" s="30">
        <f t="shared" ref="F35:F37" si="3">(F15*$A15-F14*$A14)/($A15-$A14)</f>
        <v>0.81111111111111112</v>
      </c>
    </row>
    <row r="36" spans="1:6" ht="17.399999999999999" x14ac:dyDescent="0.25">
      <c r="A36" s="44">
        <v>1000</v>
      </c>
      <c r="B36" s="26">
        <f t="shared" si="2"/>
        <v>0.93333333333333335</v>
      </c>
      <c r="C36" s="30">
        <f t="shared" si="2"/>
        <v>0.91111111111111109</v>
      </c>
      <c r="E36" s="44">
        <v>1000</v>
      </c>
      <c r="F36" s="30">
        <f t="shared" si="3"/>
        <v>0.91111111111111109</v>
      </c>
    </row>
    <row r="37" spans="1:6" ht="18" thickBot="1" x14ac:dyDescent="0.3">
      <c r="A37" s="19">
        <v>10000</v>
      </c>
      <c r="B37" s="25">
        <f t="shared" si="2"/>
        <v>0.9</v>
      </c>
      <c r="C37" s="20">
        <f t="shared" si="2"/>
        <v>0.9</v>
      </c>
      <c r="E37" s="19">
        <v>10000</v>
      </c>
      <c r="F37" s="20">
        <f t="shared" si="3"/>
        <v>0.9</v>
      </c>
    </row>
    <row r="38" spans="1:6" ht="15.6" thickTop="1" x14ac:dyDescent="0.25"/>
  </sheetData>
  <mergeCells count="6">
    <mergeCell ref="A27:F27"/>
    <mergeCell ref="A4:F4"/>
    <mergeCell ref="C5:F5"/>
    <mergeCell ref="A6:C8"/>
    <mergeCell ref="E6:F8"/>
    <mergeCell ref="A18:F24"/>
  </mergeCells>
  <printOptions horizontalCentered="1" verticalCentered="1"/>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B3:O27"/>
  <sheetViews>
    <sheetView workbookViewId="0">
      <selection activeCell="B4" sqref="B4:O26"/>
    </sheetView>
  </sheetViews>
  <sheetFormatPr baseColWidth="10" defaultRowHeight="14.4" x14ac:dyDescent="0.3"/>
  <cols>
    <col min="2" max="3" width="12.109375" customWidth="1"/>
    <col min="4" max="4" width="5.77734375" customWidth="1"/>
    <col min="5" max="6" width="12.109375" customWidth="1"/>
    <col min="7" max="7" width="5.77734375" customWidth="1"/>
    <col min="8" max="9" width="12.109375" customWidth="1"/>
    <col min="10" max="10" width="5.77734375" customWidth="1"/>
    <col min="11" max="12" width="12.109375" customWidth="1"/>
    <col min="13" max="13" width="5.77734375" customWidth="1"/>
    <col min="14" max="14" width="7.33203125" customWidth="1"/>
    <col min="15" max="15" width="3.88671875" customWidth="1"/>
  </cols>
  <sheetData>
    <row r="3" spans="2:15" ht="15" thickBot="1" x14ac:dyDescent="0.35"/>
    <row r="4" spans="2:15" ht="15" thickTop="1" x14ac:dyDescent="0.3">
      <c r="B4" s="71" t="s">
        <v>44</v>
      </c>
      <c r="C4" s="72"/>
      <c r="D4" s="72"/>
      <c r="E4" s="72"/>
      <c r="F4" s="72"/>
      <c r="G4" s="72"/>
      <c r="H4" s="72"/>
      <c r="I4" s="72"/>
      <c r="J4" s="72"/>
      <c r="K4" s="72"/>
      <c r="L4" s="72"/>
      <c r="M4" s="72"/>
      <c r="N4" s="72"/>
      <c r="O4" s="73"/>
    </row>
    <row r="5" spans="2:15" x14ac:dyDescent="0.3">
      <c r="B5" s="74"/>
      <c r="C5" s="75"/>
      <c r="D5" s="75"/>
      <c r="E5" s="75"/>
      <c r="F5" s="75"/>
      <c r="G5" s="75"/>
      <c r="H5" s="75"/>
      <c r="I5" s="75"/>
      <c r="J5" s="75"/>
      <c r="K5" s="75"/>
      <c r="L5" s="75"/>
      <c r="M5" s="75"/>
      <c r="N5" s="75"/>
      <c r="O5" s="76"/>
    </row>
    <row r="6" spans="2:15" ht="15" thickBot="1" x14ac:dyDescent="0.35">
      <c r="B6" s="77"/>
      <c r="C6" s="78"/>
      <c r="D6" s="78"/>
      <c r="E6" s="78"/>
      <c r="F6" s="78"/>
      <c r="G6" s="78"/>
      <c r="H6" s="78"/>
      <c r="I6" s="78"/>
      <c r="J6" s="78"/>
      <c r="K6" s="78"/>
      <c r="L6" s="78"/>
      <c r="M6" s="78"/>
      <c r="N6" s="78"/>
      <c r="O6" s="79"/>
    </row>
    <row r="7" spans="2:15" ht="15.6" thickTop="1" thickBot="1" x14ac:dyDescent="0.35"/>
    <row r="8" spans="2:15" ht="15" customHeight="1" thickTop="1" x14ac:dyDescent="0.3">
      <c r="B8" s="101" t="s">
        <v>36</v>
      </c>
      <c r="C8" s="102"/>
      <c r="D8" s="102"/>
      <c r="E8" s="102"/>
      <c r="F8" s="102"/>
      <c r="G8" s="102"/>
      <c r="H8" s="102"/>
      <c r="I8" s="102"/>
      <c r="J8" s="102"/>
      <c r="K8" s="102"/>
      <c r="L8" s="102"/>
      <c r="M8" s="102"/>
      <c r="N8" s="102"/>
      <c r="O8" s="103"/>
    </row>
    <row r="9" spans="2:15" ht="14.4" customHeight="1" x14ac:dyDescent="0.3">
      <c r="B9" s="104"/>
      <c r="C9" s="105"/>
      <c r="D9" s="105"/>
      <c r="E9" s="105"/>
      <c r="F9" s="105"/>
      <c r="G9" s="105"/>
      <c r="H9" s="105"/>
      <c r="I9" s="105"/>
      <c r="J9" s="105"/>
      <c r="K9" s="105"/>
      <c r="L9" s="105"/>
      <c r="M9" s="105"/>
      <c r="N9" s="105"/>
      <c r="O9" s="106"/>
    </row>
    <row r="10" spans="2:15" ht="14.4" customHeight="1" x14ac:dyDescent="0.3">
      <c r="B10" s="104"/>
      <c r="C10" s="105"/>
      <c r="D10" s="105"/>
      <c r="E10" s="105"/>
      <c r="F10" s="105"/>
      <c r="G10" s="105"/>
      <c r="H10" s="105"/>
      <c r="I10" s="105"/>
      <c r="J10" s="105"/>
      <c r="K10" s="105"/>
      <c r="L10" s="105"/>
      <c r="M10" s="105"/>
      <c r="N10" s="105"/>
      <c r="O10" s="106"/>
    </row>
    <row r="11" spans="2:15" ht="14.4" customHeight="1" x14ac:dyDescent="0.3">
      <c r="B11" s="104"/>
      <c r="C11" s="105"/>
      <c r="D11" s="105"/>
      <c r="E11" s="105"/>
      <c r="F11" s="105"/>
      <c r="G11" s="105"/>
      <c r="H11" s="105"/>
      <c r="I11" s="105"/>
      <c r="J11" s="105"/>
      <c r="K11" s="105"/>
      <c r="L11" s="105"/>
      <c r="M11" s="105"/>
      <c r="N11" s="105"/>
      <c r="O11" s="106"/>
    </row>
    <row r="12" spans="2:15" ht="15" customHeight="1" thickBot="1" x14ac:dyDescent="0.35">
      <c r="B12" s="107"/>
      <c r="C12" s="108"/>
      <c r="D12" s="108"/>
      <c r="E12" s="108"/>
      <c r="F12" s="108"/>
      <c r="G12" s="108"/>
      <c r="H12" s="108"/>
      <c r="I12" s="108"/>
      <c r="J12" s="108"/>
      <c r="K12" s="108"/>
      <c r="L12" s="108"/>
      <c r="M12" s="108"/>
      <c r="N12" s="108"/>
      <c r="O12" s="109"/>
    </row>
    <row r="13" spans="2:15" ht="15.6" thickTop="1" thickBot="1" x14ac:dyDescent="0.35"/>
    <row r="14" spans="2:15" ht="16.2" customHeight="1" thickTop="1" x14ac:dyDescent="0.3">
      <c r="B14" s="89" t="s">
        <v>37</v>
      </c>
      <c r="C14" s="90"/>
      <c r="E14" s="89" t="s">
        <v>38</v>
      </c>
      <c r="F14" s="90"/>
      <c r="H14" s="89" t="s">
        <v>39</v>
      </c>
      <c r="I14" s="90"/>
      <c r="J14" s="3"/>
      <c r="K14" s="89" t="s">
        <v>40</v>
      </c>
      <c r="L14" s="90"/>
      <c r="N14" s="95" t="s">
        <v>1</v>
      </c>
      <c r="O14" s="96"/>
    </row>
    <row r="15" spans="2:15" ht="15.6" customHeight="1" x14ac:dyDescent="0.3">
      <c r="B15" s="91"/>
      <c r="C15" s="92"/>
      <c r="E15" s="91"/>
      <c r="F15" s="92"/>
      <c r="H15" s="91"/>
      <c r="I15" s="92"/>
      <c r="J15" s="3"/>
      <c r="K15" s="91"/>
      <c r="L15" s="92"/>
      <c r="N15" s="97"/>
      <c r="O15" s="98"/>
    </row>
    <row r="16" spans="2:15" ht="15.6" customHeight="1" x14ac:dyDescent="0.3">
      <c r="B16" s="91"/>
      <c r="C16" s="92"/>
      <c r="E16" s="91"/>
      <c r="F16" s="92"/>
      <c r="H16" s="91"/>
      <c r="I16" s="92"/>
      <c r="J16" s="3"/>
      <c r="K16" s="91"/>
      <c r="L16" s="92"/>
      <c r="N16" s="97"/>
      <c r="O16" s="98"/>
    </row>
    <row r="17" spans="2:15" ht="15.6" customHeight="1" x14ac:dyDescent="0.3">
      <c r="B17" s="91"/>
      <c r="C17" s="92"/>
      <c r="E17" s="91"/>
      <c r="F17" s="92"/>
      <c r="H17" s="91"/>
      <c r="I17" s="92"/>
      <c r="J17" s="3"/>
      <c r="K17" s="91"/>
      <c r="L17" s="92"/>
      <c r="N17" s="97"/>
      <c r="O17" s="98"/>
    </row>
    <row r="18" spans="2:15" ht="16.2" customHeight="1" thickBot="1" x14ac:dyDescent="0.35">
      <c r="B18" s="93"/>
      <c r="C18" s="94"/>
      <c r="E18" s="93"/>
      <c r="F18" s="94"/>
      <c r="H18" s="93"/>
      <c r="I18" s="94"/>
      <c r="J18" s="3"/>
      <c r="K18" s="93"/>
      <c r="L18" s="94"/>
      <c r="N18" s="99"/>
      <c r="O18" s="100"/>
    </row>
    <row r="19" spans="2:15" ht="15.6" thickTop="1" thickBot="1" x14ac:dyDescent="0.35"/>
    <row r="20" spans="2:15" ht="15" customHeight="1" thickTop="1" x14ac:dyDescent="0.3">
      <c r="B20" s="80" t="s">
        <v>45</v>
      </c>
      <c r="C20" s="81"/>
      <c r="D20" s="81"/>
      <c r="E20" s="81"/>
      <c r="F20" s="81"/>
      <c r="G20" s="81"/>
      <c r="H20" s="81"/>
      <c r="I20" s="81"/>
      <c r="J20" s="81"/>
      <c r="K20" s="81"/>
      <c r="L20" s="81"/>
      <c r="M20" s="81"/>
      <c r="N20" s="81"/>
      <c r="O20" s="82"/>
    </row>
    <row r="21" spans="2:15" ht="15" customHeight="1" x14ac:dyDescent="0.3">
      <c r="B21" s="83"/>
      <c r="C21" s="84"/>
      <c r="D21" s="84"/>
      <c r="E21" s="84"/>
      <c r="F21" s="84"/>
      <c r="G21" s="84"/>
      <c r="H21" s="84"/>
      <c r="I21" s="84"/>
      <c r="J21" s="84"/>
      <c r="K21" s="84"/>
      <c r="L21" s="84"/>
      <c r="M21" s="84"/>
      <c r="N21" s="84"/>
      <c r="O21" s="85"/>
    </row>
    <row r="22" spans="2:15" ht="15" customHeight="1" x14ac:dyDescent="0.3">
      <c r="B22" s="83"/>
      <c r="C22" s="84"/>
      <c r="D22" s="84"/>
      <c r="E22" s="84"/>
      <c r="F22" s="84"/>
      <c r="G22" s="84"/>
      <c r="H22" s="84"/>
      <c r="I22" s="84"/>
      <c r="J22" s="84"/>
      <c r="K22" s="84"/>
      <c r="L22" s="84"/>
      <c r="M22" s="84"/>
      <c r="N22" s="84"/>
      <c r="O22" s="85"/>
    </row>
    <row r="23" spans="2:15" ht="15" customHeight="1" x14ac:dyDescent="0.3">
      <c r="B23" s="83"/>
      <c r="C23" s="84"/>
      <c r="D23" s="84"/>
      <c r="E23" s="84"/>
      <c r="F23" s="84"/>
      <c r="G23" s="84"/>
      <c r="H23" s="84"/>
      <c r="I23" s="84"/>
      <c r="J23" s="84"/>
      <c r="K23" s="84"/>
      <c r="L23" s="84"/>
      <c r="M23" s="84"/>
      <c r="N23" s="84"/>
      <c r="O23" s="85"/>
    </row>
    <row r="24" spans="2:15" ht="15" customHeight="1" x14ac:dyDescent="0.3">
      <c r="B24" s="83"/>
      <c r="C24" s="84"/>
      <c r="D24" s="84"/>
      <c r="E24" s="84"/>
      <c r="F24" s="84"/>
      <c r="G24" s="84"/>
      <c r="H24" s="84"/>
      <c r="I24" s="84"/>
      <c r="J24" s="84"/>
      <c r="K24" s="84"/>
      <c r="L24" s="84"/>
      <c r="M24" s="84"/>
      <c r="N24" s="84"/>
      <c r="O24" s="85"/>
    </row>
    <row r="25" spans="2:15" ht="15" customHeight="1" x14ac:dyDescent="0.3">
      <c r="B25" s="83"/>
      <c r="C25" s="84"/>
      <c r="D25" s="84"/>
      <c r="E25" s="84"/>
      <c r="F25" s="84"/>
      <c r="G25" s="84"/>
      <c r="H25" s="84"/>
      <c r="I25" s="84"/>
      <c r="J25" s="84"/>
      <c r="K25" s="84"/>
      <c r="L25" s="84"/>
      <c r="M25" s="84"/>
      <c r="N25" s="84"/>
      <c r="O25" s="85"/>
    </row>
    <row r="26" spans="2:15" ht="15" customHeight="1" thickBot="1" x14ac:dyDescent="0.35">
      <c r="B26" s="86"/>
      <c r="C26" s="87"/>
      <c r="D26" s="87"/>
      <c r="E26" s="87"/>
      <c r="F26" s="87"/>
      <c r="G26" s="87"/>
      <c r="H26" s="87"/>
      <c r="I26" s="87"/>
      <c r="J26" s="87"/>
      <c r="K26" s="87"/>
      <c r="L26" s="87"/>
      <c r="M26" s="87"/>
      <c r="N26" s="87"/>
      <c r="O26" s="88"/>
    </row>
    <row r="27" spans="2:15" ht="15" thickTop="1" x14ac:dyDescent="0.3"/>
  </sheetData>
  <mergeCells count="8">
    <mergeCell ref="B4:O6"/>
    <mergeCell ref="B20:O26"/>
    <mergeCell ref="K14:L18"/>
    <mergeCell ref="B14:C18"/>
    <mergeCell ref="E14:F18"/>
    <mergeCell ref="H14:I18"/>
    <mergeCell ref="N14:O18"/>
    <mergeCell ref="B8:O12"/>
  </mergeCells>
  <printOptions horizontalCentered="1" verticalCentered="1"/>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0"/>
  </sheetPr>
  <dimension ref="A1:C105"/>
  <sheetViews>
    <sheetView workbookViewId="0"/>
  </sheetViews>
  <sheetFormatPr baseColWidth="10" defaultColWidth="12.21875" defaultRowHeight="15.6" x14ac:dyDescent="0.3"/>
  <cols>
    <col min="1" max="2" width="27" style="32" customWidth="1"/>
    <col min="3" max="16384" width="12.21875" style="33"/>
  </cols>
  <sheetData>
    <row r="1" spans="1:3" x14ac:dyDescent="0.3">
      <c r="A1" s="31" t="s">
        <v>20</v>
      </c>
    </row>
    <row r="2" spans="1:3" x14ac:dyDescent="0.3">
      <c r="A2" s="1" t="s">
        <v>0</v>
      </c>
    </row>
    <row r="3" spans="1:3" x14ac:dyDescent="0.3">
      <c r="A3" s="34" t="s">
        <v>21</v>
      </c>
      <c r="B3" s="41">
        <f>15*8000/1000</f>
        <v>120</v>
      </c>
      <c r="C3" s="36" t="s">
        <v>24</v>
      </c>
    </row>
    <row r="5" spans="1:3" x14ac:dyDescent="0.3">
      <c r="A5" s="35" t="s">
        <v>22</v>
      </c>
      <c r="B5" s="35" t="s">
        <v>23</v>
      </c>
    </row>
    <row r="6" spans="1:3" x14ac:dyDescent="0.3">
      <c r="A6" s="35">
        <v>0</v>
      </c>
      <c r="B6" s="42">
        <f>B$3*OutputF17.1!F2</f>
        <v>65.446019039533198</v>
      </c>
      <c r="C6" s="41">
        <f>B$3</f>
        <v>120</v>
      </c>
    </row>
    <row r="7" spans="1:3" x14ac:dyDescent="0.3">
      <c r="A7" s="35">
        <f>A6+1</f>
        <v>1</v>
      </c>
      <c r="B7" s="42">
        <f>B$3*OutputF17.1!F3</f>
        <v>65.781725626795449</v>
      </c>
      <c r="C7" s="41">
        <f t="shared" ref="C7:C70" si="0">B$3</f>
        <v>120</v>
      </c>
    </row>
    <row r="8" spans="1:3" x14ac:dyDescent="0.3">
      <c r="A8" s="35">
        <f t="shared" ref="A8:A71" si="1">A7+1</f>
        <v>2</v>
      </c>
      <c r="B8" s="42">
        <f>B$3*OutputF17.1!F4</f>
        <v>66.123674901280793</v>
      </c>
      <c r="C8" s="41">
        <f t="shared" si="0"/>
        <v>120</v>
      </c>
    </row>
    <row r="9" spans="1:3" x14ac:dyDescent="0.3">
      <c r="A9" s="35">
        <f t="shared" si="1"/>
        <v>3</v>
      </c>
      <c r="B9" s="42">
        <f>B$3*OutputF17.1!F5</f>
        <v>66.472880610196796</v>
      </c>
      <c r="C9" s="41">
        <f t="shared" si="0"/>
        <v>120</v>
      </c>
    </row>
    <row r="10" spans="1:3" x14ac:dyDescent="0.3">
      <c r="A10" s="35">
        <f t="shared" si="1"/>
        <v>4</v>
      </c>
      <c r="B10" s="42">
        <f>B$3*OutputF17.1!F6</f>
        <v>66.830390774931956</v>
      </c>
      <c r="C10" s="41">
        <f t="shared" si="0"/>
        <v>120</v>
      </c>
    </row>
    <row r="11" spans="1:3" x14ac:dyDescent="0.3">
      <c r="A11" s="35">
        <f t="shared" si="1"/>
        <v>5</v>
      </c>
      <c r="B11" s="42">
        <f>B$3*OutputF17.1!F7</f>
        <v>67.197287964421804</v>
      </c>
      <c r="C11" s="41">
        <f t="shared" si="0"/>
        <v>120</v>
      </c>
    </row>
    <row r="12" spans="1:3" x14ac:dyDescent="0.3">
      <c r="A12" s="35">
        <f t="shared" si="1"/>
        <v>6</v>
      </c>
      <c r="B12" s="42">
        <f>B$3*OutputF17.1!F8</f>
        <v>67.574689452888961</v>
      </c>
      <c r="C12" s="41">
        <f t="shared" si="0"/>
        <v>120</v>
      </c>
    </row>
    <row r="13" spans="1:3" x14ac:dyDescent="0.3">
      <c r="A13" s="35">
        <f t="shared" si="1"/>
        <v>7</v>
      </c>
      <c r="B13" s="42">
        <f>B$3*OutputF17.1!F9</f>
        <v>67.963747240371603</v>
      </c>
      <c r="C13" s="41">
        <f t="shared" si="0"/>
        <v>120</v>
      </c>
    </row>
    <row r="14" spans="1:3" x14ac:dyDescent="0.3">
      <c r="A14" s="35">
        <f t="shared" si="1"/>
        <v>8</v>
      </c>
      <c r="B14" s="42">
        <f>B$3*OutputF17.1!F10</f>
        <v>68.365647911526708</v>
      </c>
      <c r="C14" s="41">
        <f t="shared" si="0"/>
        <v>120</v>
      </c>
    </row>
    <row r="15" spans="1:3" x14ac:dyDescent="0.3">
      <c r="A15" s="35">
        <f t="shared" si="1"/>
        <v>9</v>
      </c>
      <c r="B15" s="42">
        <f>B$3*OutputF17.1!F11</f>
        <v>68.781612304944474</v>
      </c>
      <c r="C15" s="41">
        <f t="shared" si="0"/>
        <v>120</v>
      </c>
    </row>
    <row r="16" spans="1:3" x14ac:dyDescent="0.3">
      <c r="A16" s="35">
        <f t="shared" si="1"/>
        <v>10</v>
      </c>
      <c r="B16" s="42">
        <f>B$3*OutputF17.1!F12</f>
        <v>69.212894961543</v>
      </c>
      <c r="C16" s="41">
        <f t="shared" si="0"/>
        <v>120</v>
      </c>
    </row>
    <row r="17" spans="1:3" x14ac:dyDescent="0.3">
      <c r="A17" s="35">
        <f t="shared" si="1"/>
        <v>11</v>
      </c>
      <c r="B17" s="42">
        <f>B$3*OutputF17.1!F13</f>
        <v>69.660783316507093</v>
      </c>
      <c r="C17" s="41">
        <f t="shared" si="0"/>
        <v>120</v>
      </c>
    </row>
    <row r="18" spans="1:3" x14ac:dyDescent="0.3">
      <c r="A18" s="35">
        <f t="shared" si="1"/>
        <v>12</v>
      </c>
      <c r="B18" s="42">
        <f>B$3*OutputF17.1!F14</f>
        <v>70.126596594671526</v>
      </c>
      <c r="C18" s="41">
        <f t="shared" si="0"/>
        <v>120</v>
      </c>
    </row>
    <row r="19" spans="1:3" x14ac:dyDescent="0.3">
      <c r="A19" s="35">
        <f t="shared" si="1"/>
        <v>13</v>
      </c>
      <c r="B19" s="42">
        <f>B$3*OutputF17.1!F15</f>
        <v>70.611684364109763</v>
      </c>
      <c r="C19" s="41">
        <f t="shared" si="0"/>
        <v>120</v>
      </c>
    </row>
    <row r="20" spans="1:3" x14ac:dyDescent="0.3">
      <c r="A20" s="35">
        <f t="shared" si="1"/>
        <v>14</v>
      </c>
      <c r="B20" s="42">
        <f>B$3*OutputF17.1!F16</f>
        <v>71.117424696972961</v>
      </c>
      <c r="C20" s="41">
        <f t="shared" si="0"/>
        <v>120</v>
      </c>
    </row>
    <row r="21" spans="1:3" x14ac:dyDescent="0.3">
      <c r="A21" s="35">
        <f t="shared" si="1"/>
        <v>15</v>
      </c>
      <c r="B21" s="42">
        <f>B$3*OutputF17.1!F17</f>
        <v>71.645221880261872</v>
      </c>
      <c r="C21" s="41">
        <f t="shared" si="0"/>
        <v>120</v>
      </c>
    </row>
    <row r="22" spans="1:3" x14ac:dyDescent="0.3">
      <c r="A22" s="35">
        <f t="shared" si="1"/>
        <v>16</v>
      </c>
      <c r="B22" s="42">
        <f>B$3*OutputF17.1!F18</f>
        <v>72.196503612048843</v>
      </c>
      <c r="C22" s="41">
        <f t="shared" si="0"/>
        <v>120</v>
      </c>
    </row>
    <row r="23" spans="1:3" x14ac:dyDescent="0.3">
      <c r="A23" s="35">
        <f t="shared" si="1"/>
        <v>17</v>
      </c>
      <c r="B23" s="42">
        <f>B$3*OutputF17.1!F19</f>
        <v>72.772717610738994</v>
      </c>
      <c r="C23" s="41">
        <f t="shared" si="0"/>
        <v>120</v>
      </c>
    </row>
    <row r="24" spans="1:3" x14ac:dyDescent="0.3">
      <c r="A24" s="35">
        <f t="shared" si="1"/>
        <v>18</v>
      </c>
      <c r="B24" s="42">
        <f>B$3*OutputF17.1!F20</f>
        <v>73.3753275561306</v>
      </c>
      <c r="C24" s="41">
        <f t="shared" si="0"/>
        <v>120</v>
      </c>
    </row>
    <row r="25" spans="1:3" x14ac:dyDescent="0.3">
      <c r="A25" s="35">
        <f t="shared" si="1"/>
        <v>19</v>
      </c>
      <c r="B25" s="42">
        <f>B$3*OutputF17.1!F21</f>
        <v>74.005808271073207</v>
      </c>
      <c r="C25" s="41">
        <f t="shared" si="0"/>
        <v>120</v>
      </c>
    </row>
    <row r="26" spans="1:3" x14ac:dyDescent="0.3">
      <c r="A26" s="35">
        <f t="shared" si="1"/>
        <v>20</v>
      </c>
      <c r="B26" s="42">
        <f>B$3*OutputF17.1!F22</f>
        <v>74.665640041652637</v>
      </c>
      <c r="C26" s="41">
        <f t="shared" si="0"/>
        <v>120</v>
      </c>
    </row>
    <row r="27" spans="1:3" x14ac:dyDescent="0.3">
      <c r="A27" s="35">
        <f t="shared" si="1"/>
        <v>21</v>
      </c>
      <c r="B27" s="42">
        <f>B$3*OutputF17.1!F23</f>
        <v>75.356301961454648</v>
      </c>
      <c r="C27" s="41">
        <f t="shared" si="0"/>
        <v>120</v>
      </c>
    </row>
    <row r="28" spans="1:3" x14ac:dyDescent="0.3">
      <c r="A28" s="35">
        <f t="shared" si="1"/>
        <v>22</v>
      </c>
      <c r="B28" s="42">
        <f>B$3*OutputF17.1!F24</f>
        <v>76.07926417194156</v>
      </c>
      <c r="C28" s="41">
        <f t="shared" si="0"/>
        <v>120</v>
      </c>
    </row>
    <row r="29" spans="1:3" x14ac:dyDescent="0.3">
      <c r="A29" s="35">
        <f t="shared" si="1"/>
        <v>23</v>
      </c>
      <c r="B29" s="42">
        <f>B$3*OutputF17.1!F25</f>
        <v>76.835978855683805</v>
      </c>
      <c r="C29" s="41">
        <f t="shared" si="0"/>
        <v>120</v>
      </c>
    </row>
    <row r="30" spans="1:3" x14ac:dyDescent="0.3">
      <c r="A30" s="35">
        <f t="shared" si="1"/>
        <v>24</v>
      </c>
      <c r="B30" s="42">
        <f>B$3*OutputF17.1!F26</f>
        <v>77.62786982242261</v>
      </c>
      <c r="C30" s="41">
        <f t="shared" si="0"/>
        <v>120</v>
      </c>
    </row>
    <row r="31" spans="1:3" x14ac:dyDescent="0.3">
      <c r="A31" s="35">
        <f t="shared" si="1"/>
        <v>25</v>
      </c>
      <c r="B31" s="42">
        <f>B$3*OutputF17.1!F27</f>
        <v>78.456320509019761</v>
      </c>
      <c r="C31" s="41">
        <f t="shared" si="0"/>
        <v>120</v>
      </c>
    </row>
    <row r="32" spans="1:3" x14ac:dyDescent="0.3">
      <c r="A32" s="35">
        <f t="shared" si="1"/>
        <v>26</v>
      </c>
      <c r="B32" s="42">
        <f>B$3*OutputF17.1!F28</f>
        <v>79.322660193473524</v>
      </c>
      <c r="C32" s="41">
        <f t="shared" si="0"/>
        <v>120</v>
      </c>
    </row>
    <row r="33" spans="1:3" x14ac:dyDescent="0.3">
      <c r="A33" s="35">
        <f t="shared" si="1"/>
        <v>27</v>
      </c>
      <c r="B33" s="42">
        <f>B$3*OutputF17.1!F29</f>
        <v>80.228148199819444</v>
      </c>
      <c r="C33" s="41">
        <f t="shared" si="0"/>
        <v>120</v>
      </c>
    </row>
    <row r="34" spans="1:3" x14ac:dyDescent="0.3">
      <c r="A34" s="35">
        <f t="shared" si="1"/>
        <v>28</v>
      </c>
      <c r="B34" s="42">
        <f>B$3*OutputF17.1!F30</f>
        <v>81.173955844721647</v>
      </c>
      <c r="C34" s="41">
        <f t="shared" si="0"/>
        <v>120</v>
      </c>
    </row>
    <row r="35" spans="1:3" x14ac:dyDescent="0.3">
      <c r="A35" s="35">
        <f t="shared" si="1"/>
        <v>29</v>
      </c>
      <c r="B35" s="42">
        <f>B$3*OutputF17.1!F31</f>
        <v>82.161145847490118</v>
      </c>
      <c r="C35" s="41">
        <f t="shared" si="0"/>
        <v>120</v>
      </c>
    </row>
    <row r="36" spans="1:3" x14ac:dyDescent="0.3">
      <c r="A36" s="35">
        <f t="shared" si="1"/>
        <v>30</v>
      </c>
      <c r="B36" s="42">
        <f>B$3*OutputF17.1!F32</f>
        <v>83.190648892851485</v>
      </c>
      <c r="C36" s="41">
        <f t="shared" si="0"/>
        <v>120</v>
      </c>
    </row>
    <row r="37" spans="1:3" x14ac:dyDescent="0.3">
      <c r="A37" s="35">
        <f t="shared" si="1"/>
        <v>31</v>
      </c>
      <c r="B37" s="42">
        <f>B$3*OutputF17.1!F33</f>
        <v>84.263236999303672</v>
      </c>
      <c r="C37" s="41">
        <f t="shared" si="0"/>
        <v>120</v>
      </c>
    </row>
    <row r="38" spans="1:3" x14ac:dyDescent="0.3">
      <c r="A38" s="35">
        <f t="shared" si="1"/>
        <v>32</v>
      </c>
      <c r="B38" s="42">
        <f>B$3*OutputF17.1!F34</f>
        <v>85.379493305190962</v>
      </c>
      <c r="C38" s="41">
        <f t="shared" si="0"/>
        <v>120</v>
      </c>
    </row>
    <row r="39" spans="1:3" x14ac:dyDescent="0.3">
      <c r="A39" s="35">
        <f t="shared" si="1"/>
        <v>33</v>
      </c>
      <c r="B39" s="42">
        <f>B$3*OutputF17.1!F35</f>
        <v>86.539777838516756</v>
      </c>
      <c r="C39" s="41">
        <f t="shared" si="0"/>
        <v>120</v>
      </c>
    </row>
    <row r="40" spans="1:3" x14ac:dyDescent="0.3">
      <c r="A40" s="35">
        <f t="shared" si="1"/>
        <v>34</v>
      </c>
      <c r="B40" s="42">
        <f>B$3*OutputF17.1!F36</f>
        <v>87.744188784558361</v>
      </c>
      <c r="C40" s="41">
        <f t="shared" si="0"/>
        <v>120</v>
      </c>
    </row>
    <row r="41" spans="1:3" x14ac:dyDescent="0.3">
      <c r="A41" s="35">
        <f t="shared" si="1"/>
        <v>35</v>
      </c>
      <c r="B41" s="42">
        <f>B$3*OutputF17.1!F37</f>
        <v>88.992518706331325</v>
      </c>
      <c r="C41" s="41">
        <f t="shared" si="0"/>
        <v>120</v>
      </c>
    </row>
    <row r="42" spans="1:3" x14ac:dyDescent="0.3">
      <c r="A42" s="35">
        <f t="shared" si="1"/>
        <v>36</v>
      </c>
      <c r="B42" s="42">
        <f>B$3*OutputF17.1!F38</f>
        <v>90.284205105433088</v>
      </c>
      <c r="C42" s="41">
        <f t="shared" si="0"/>
        <v>120</v>
      </c>
    </row>
    <row r="43" spans="1:3" x14ac:dyDescent="0.3">
      <c r="A43" s="35">
        <f t="shared" si="1"/>
        <v>37</v>
      </c>
      <c r="B43" s="42">
        <f>B$3*OutputF17.1!F39</f>
        <v>91.618274633453638</v>
      </c>
      <c r="C43" s="41">
        <f t="shared" si="0"/>
        <v>120</v>
      </c>
    </row>
    <row r="44" spans="1:3" x14ac:dyDescent="0.3">
      <c r="A44" s="35">
        <f t="shared" si="1"/>
        <v>38</v>
      </c>
      <c r="B44" s="42">
        <f>B$3*OutputF17.1!F40</f>
        <v>92.993280174488291</v>
      </c>
      <c r="C44" s="41">
        <f t="shared" si="0"/>
        <v>120</v>
      </c>
    </row>
    <row r="45" spans="1:3" x14ac:dyDescent="0.3">
      <c r="A45" s="35">
        <f t="shared" si="1"/>
        <v>39</v>
      </c>
      <c r="B45" s="42">
        <f>B$3*OutputF17.1!F41</f>
        <v>94.407229914648482</v>
      </c>
      <c r="C45" s="41">
        <f t="shared" si="0"/>
        <v>120</v>
      </c>
    </row>
    <row r="46" spans="1:3" x14ac:dyDescent="0.3">
      <c r="A46" s="35">
        <f t="shared" si="1"/>
        <v>40</v>
      </c>
      <c r="B46" s="42">
        <f>B$3*OutputF17.1!F42</f>
        <v>95.857507391667369</v>
      </c>
      <c r="C46" s="41">
        <f t="shared" si="0"/>
        <v>120</v>
      </c>
    </row>
    <row r="47" spans="1:3" x14ac:dyDescent="0.3">
      <c r="A47" s="35">
        <f t="shared" si="1"/>
        <v>41</v>
      </c>
      <c r="B47" s="42">
        <f>B$3*OutputF17.1!F43</f>
        <v>97.340781371039881</v>
      </c>
      <c r="C47" s="41">
        <f t="shared" si="0"/>
        <v>120</v>
      </c>
    </row>
    <row r="48" spans="1:3" x14ac:dyDescent="0.3">
      <c r="A48" s="35">
        <f t="shared" si="1"/>
        <v>42</v>
      </c>
      <c r="B48" s="42">
        <f>B$3*OutputF17.1!F44</f>
        <v>98.852904220091034</v>
      </c>
      <c r="C48" s="41">
        <f t="shared" si="0"/>
        <v>120</v>
      </c>
    </row>
    <row r="49" spans="1:3" x14ac:dyDescent="0.3">
      <c r="A49" s="35">
        <f t="shared" si="1"/>
        <v>43</v>
      </c>
      <c r="B49" s="42">
        <f>B$3*OutputF17.1!F45</f>
        <v>100.38879723727273</v>
      </c>
      <c r="C49" s="41">
        <f t="shared" si="0"/>
        <v>120</v>
      </c>
    </row>
    <row r="50" spans="1:3" x14ac:dyDescent="0.3">
      <c r="A50" s="35">
        <f t="shared" si="1"/>
        <v>44</v>
      </c>
      <c r="B50" s="42">
        <f>B$3*OutputF17.1!F46</f>
        <v>101.942321133162</v>
      </c>
      <c r="C50" s="41">
        <f t="shared" si="0"/>
        <v>120</v>
      </c>
    </row>
    <row r="51" spans="1:3" x14ac:dyDescent="0.3">
      <c r="A51" s="35">
        <f t="shared" si="1"/>
        <v>45</v>
      </c>
      <c r="B51" s="42">
        <f>B$3*OutputF17.1!F47</f>
        <v>103.50612953358048</v>
      </c>
      <c r="C51" s="41">
        <f t="shared" si="0"/>
        <v>120</v>
      </c>
    </row>
    <row r="52" spans="1:3" x14ac:dyDescent="0.3">
      <c r="A52" s="35">
        <f t="shared" si="1"/>
        <v>46</v>
      </c>
      <c r="B52" s="42">
        <f>B$3*OutputF17.1!F48</f>
        <v>105.07150296826535</v>
      </c>
      <c r="C52" s="41">
        <f t="shared" si="0"/>
        <v>120</v>
      </c>
    </row>
    <row r="53" spans="1:3" x14ac:dyDescent="0.3">
      <c r="A53" s="35">
        <f t="shared" si="1"/>
        <v>47</v>
      </c>
      <c r="B53" s="42">
        <f>B$3*OutputF17.1!F49</f>
        <v>106.62816029009389</v>
      </c>
      <c r="C53" s="41">
        <f t="shared" si="0"/>
        <v>120</v>
      </c>
    </row>
    <row r="54" spans="1:3" x14ac:dyDescent="0.3">
      <c r="A54" s="35">
        <f t="shared" si="1"/>
        <v>48</v>
      </c>
      <c r="B54" s="42">
        <f>B$3*OutputF17.1!F50</f>
        <v>108.16404380750052</v>
      </c>
      <c r="C54" s="41">
        <f t="shared" si="0"/>
        <v>120</v>
      </c>
    </row>
    <row r="55" spans="1:3" x14ac:dyDescent="0.3">
      <c r="A55" s="35">
        <f t="shared" si="1"/>
        <v>49</v>
      </c>
      <c r="B55" s="42">
        <f>B$3*OutputF17.1!F51</f>
        <v>109.66507355392116</v>
      </c>
      <c r="C55" s="41">
        <f t="shared" si="0"/>
        <v>120</v>
      </c>
    </row>
    <row r="56" spans="1:3" x14ac:dyDescent="0.3">
      <c r="A56" s="35">
        <f t="shared" si="1"/>
        <v>50</v>
      </c>
      <c r="B56" s="42">
        <f>B$3*OutputF17.1!F52</f>
        <v>111.11570242021776</v>
      </c>
      <c r="C56" s="41">
        <f t="shared" si="0"/>
        <v>120</v>
      </c>
    </row>
    <row r="57" spans="1:3" x14ac:dyDescent="0.3">
      <c r="A57" s="35">
        <f t="shared" si="1"/>
        <v>51</v>
      </c>
      <c r="B57" s="42">
        <f>B$3*OutputF17.1!F53</f>
        <v>112.50740209157988</v>
      </c>
      <c r="C57" s="41">
        <f t="shared" si="0"/>
        <v>120</v>
      </c>
    </row>
    <row r="58" spans="1:3" x14ac:dyDescent="0.3">
      <c r="A58" s="35">
        <f t="shared" si="1"/>
        <v>52</v>
      </c>
      <c r="B58" s="42">
        <f>B$3*OutputF17.1!F54</f>
        <v>113.84019241353276</v>
      </c>
      <c r="C58" s="41">
        <f t="shared" si="0"/>
        <v>120</v>
      </c>
    </row>
    <row r="59" spans="1:3" x14ac:dyDescent="0.3">
      <c r="A59" s="35">
        <f t="shared" si="1"/>
        <v>53</v>
      </c>
      <c r="B59" s="42">
        <f>B$3*OutputF17.1!F55</f>
        <v>115.11518942577972</v>
      </c>
      <c r="C59" s="41">
        <f t="shared" si="0"/>
        <v>120</v>
      </c>
    </row>
    <row r="60" spans="1:3" x14ac:dyDescent="0.3">
      <c r="A60" s="35">
        <f t="shared" si="1"/>
        <v>54</v>
      </c>
      <c r="B60" s="42">
        <f>B$3*OutputF17.1!F56</f>
        <v>116.33384751522503</v>
      </c>
      <c r="C60" s="41">
        <f t="shared" si="0"/>
        <v>120</v>
      </c>
    </row>
    <row r="61" spans="1:3" x14ac:dyDescent="0.3">
      <c r="A61" s="35">
        <f t="shared" si="1"/>
        <v>55</v>
      </c>
      <c r="B61" s="42">
        <f>B$3*OutputF17.1!F57</f>
        <v>117.49799112467089</v>
      </c>
      <c r="C61" s="41">
        <f t="shared" si="0"/>
        <v>120</v>
      </c>
    </row>
    <row r="62" spans="1:3" x14ac:dyDescent="0.3">
      <c r="A62" s="35">
        <f t="shared" si="1"/>
        <v>56</v>
      </c>
      <c r="B62" s="42">
        <f>B$3*OutputF17.1!F58</f>
        <v>118.60985035748185</v>
      </c>
      <c r="C62" s="41">
        <f t="shared" si="0"/>
        <v>120</v>
      </c>
    </row>
    <row r="63" spans="1:3" x14ac:dyDescent="0.3">
      <c r="A63" s="35">
        <f t="shared" si="1"/>
        <v>57</v>
      </c>
      <c r="B63" s="42">
        <f>B$3*OutputF17.1!F59</f>
        <v>119.67210107895936</v>
      </c>
      <c r="C63" s="41">
        <f t="shared" si="0"/>
        <v>120</v>
      </c>
    </row>
    <row r="64" spans="1:3" x14ac:dyDescent="0.3">
      <c r="A64" s="35">
        <f t="shared" si="1"/>
        <v>58</v>
      </c>
      <c r="B64" s="42">
        <f>B$3*OutputF17.1!F60</f>
        <v>120.6879102080028</v>
      </c>
      <c r="C64" s="41">
        <f t="shared" si="0"/>
        <v>120</v>
      </c>
    </row>
    <row r="65" spans="1:3" x14ac:dyDescent="0.3">
      <c r="A65" s="35">
        <f t="shared" si="1"/>
        <v>59</v>
      </c>
      <c r="B65" s="42">
        <f>B$3*OutputF17.1!F61</f>
        <v>121.66098699703799</v>
      </c>
      <c r="C65" s="41">
        <f t="shared" si="0"/>
        <v>120</v>
      </c>
    </row>
    <row r="66" spans="1:3" x14ac:dyDescent="0.3">
      <c r="A66" s="35">
        <f t="shared" si="1"/>
        <v>60</v>
      </c>
      <c r="B66" s="42">
        <f>B$3*OutputF17.1!F62</f>
        <v>122.59564121618881</v>
      </c>
      <c r="C66" s="41">
        <f t="shared" si="0"/>
        <v>120</v>
      </c>
    </row>
    <row r="67" spans="1:3" x14ac:dyDescent="0.3">
      <c r="A67" s="35">
        <f t="shared" si="1"/>
        <v>61</v>
      </c>
      <c r="B67" s="42">
        <f>B$3*OutputF17.1!F63</f>
        <v>123.49684928820119</v>
      </c>
      <c r="C67" s="41">
        <f t="shared" si="0"/>
        <v>120</v>
      </c>
    </row>
    <row r="68" spans="1:3" x14ac:dyDescent="0.3">
      <c r="A68" s="35">
        <f t="shared" si="1"/>
        <v>62</v>
      </c>
      <c r="B68" s="42">
        <f>B$3*OutputF17.1!F64</f>
        <v>124.37032956323519</v>
      </c>
      <c r="C68" s="41">
        <f t="shared" si="0"/>
        <v>120</v>
      </c>
    </row>
    <row r="69" spans="1:3" x14ac:dyDescent="0.3">
      <c r="A69" s="35">
        <f t="shared" si="1"/>
        <v>63</v>
      </c>
      <c r="B69" s="42">
        <f>B$3*OutputF17.1!F65</f>
        <v>125.22262807458239</v>
      </c>
      <c r="C69" s="41">
        <f t="shared" si="0"/>
        <v>120</v>
      </c>
    </row>
    <row r="70" spans="1:3" x14ac:dyDescent="0.3">
      <c r="A70" s="35">
        <f t="shared" si="1"/>
        <v>64</v>
      </c>
      <c r="B70" s="42">
        <f>B$3*OutputF17.1!F66</f>
        <v>126.0612162717228</v>
      </c>
      <c r="C70" s="41">
        <f t="shared" si="0"/>
        <v>120</v>
      </c>
    </row>
    <row r="71" spans="1:3" x14ac:dyDescent="0.3">
      <c r="A71" s="35">
        <f t="shared" si="1"/>
        <v>65</v>
      </c>
      <c r="B71" s="42">
        <f>B$3*OutputF17.1!F67</f>
        <v>126.8946023766228</v>
      </c>
      <c r="C71" s="41">
        <f t="shared" ref="C71:C105" si="2">B$3</f>
        <v>120</v>
      </c>
    </row>
    <row r="72" spans="1:3" x14ac:dyDescent="0.3">
      <c r="A72" s="35">
        <f t="shared" ref="A72:A105" si="3">A71+1</f>
        <v>66</v>
      </c>
      <c r="B72" s="42">
        <f>B$3*OutputF17.1!F68</f>
        <v>127.73245813599119</v>
      </c>
      <c r="C72" s="41">
        <f t="shared" si="2"/>
        <v>120</v>
      </c>
    </row>
    <row r="73" spans="1:3" x14ac:dyDescent="0.3">
      <c r="A73" s="35">
        <f t="shared" si="3"/>
        <v>67</v>
      </c>
      <c r="B73" s="42">
        <f>B$3*OutputF17.1!F69</f>
        <v>128.5857628196172</v>
      </c>
      <c r="C73" s="41">
        <f t="shared" si="2"/>
        <v>120</v>
      </c>
    </row>
    <row r="74" spans="1:3" x14ac:dyDescent="0.3">
      <c r="A74" s="35">
        <f t="shared" si="3"/>
        <v>68</v>
      </c>
      <c r="B74" s="42">
        <f>B$3*OutputF17.1!F70</f>
        <v>129.46696630049041</v>
      </c>
      <c r="C74" s="41">
        <f t="shared" si="2"/>
        <v>120</v>
      </c>
    </row>
    <row r="75" spans="1:3" x14ac:dyDescent="0.3">
      <c r="A75" s="35">
        <f t="shared" si="3"/>
        <v>69</v>
      </c>
      <c r="B75" s="42">
        <f>B$3*OutputF17.1!F71</f>
        <v>130.390172879532</v>
      </c>
      <c r="C75" s="41">
        <f t="shared" si="2"/>
        <v>120</v>
      </c>
    </row>
    <row r="76" spans="1:3" x14ac:dyDescent="0.3">
      <c r="A76" s="35">
        <f t="shared" si="3"/>
        <v>70</v>
      </c>
      <c r="B76" s="42">
        <f>B$3*OutputF17.1!F72</f>
        <v>131.3713470836712</v>
      </c>
      <c r="C76" s="41">
        <f t="shared" si="2"/>
        <v>120</v>
      </c>
    </row>
    <row r="77" spans="1:3" x14ac:dyDescent="0.3">
      <c r="A77" s="35">
        <f t="shared" si="3"/>
        <v>71</v>
      </c>
      <c r="B77" s="42">
        <f>B$3*OutputF17.1!F73</f>
        <v>132.42854181185641</v>
      </c>
      <c r="C77" s="41">
        <f t="shared" si="2"/>
        <v>120</v>
      </c>
    </row>
    <row r="78" spans="1:3" x14ac:dyDescent="0.3">
      <c r="A78" s="35">
        <f t="shared" si="3"/>
        <v>72</v>
      </c>
      <c r="B78" s="42">
        <f>B$3*OutputF17.1!F74</f>
        <v>133.58214768660241</v>
      </c>
      <c r="C78" s="41">
        <f t="shared" si="2"/>
        <v>120</v>
      </c>
    </row>
    <row r="79" spans="1:3" x14ac:dyDescent="0.3">
      <c r="A79" s="35">
        <f t="shared" si="3"/>
        <v>73</v>
      </c>
      <c r="B79" s="42">
        <f>B$3*OutputF17.1!F75</f>
        <v>134.85515991606002</v>
      </c>
      <c r="C79" s="41">
        <f t="shared" si="2"/>
        <v>120</v>
      </c>
    </row>
    <row r="80" spans="1:3" x14ac:dyDescent="0.3">
      <c r="A80" s="35">
        <f t="shared" si="3"/>
        <v>74</v>
      </c>
      <c r="B80" s="42">
        <f>B$3*OutputF17.1!F76</f>
        <v>136.27345481371918</v>
      </c>
      <c r="C80" s="41">
        <f t="shared" si="2"/>
        <v>120</v>
      </c>
    </row>
    <row r="81" spans="1:3" x14ac:dyDescent="0.3">
      <c r="A81" s="35">
        <f t="shared" si="3"/>
        <v>75</v>
      </c>
      <c r="B81" s="42">
        <f>B$3*OutputF17.1!F77</f>
        <v>137.86606148410681</v>
      </c>
      <c r="C81" s="41">
        <f t="shared" si="2"/>
        <v>120</v>
      </c>
    </row>
    <row r="82" spans="1:3" x14ac:dyDescent="0.3">
      <c r="A82" s="35">
        <f t="shared" si="3"/>
        <v>76</v>
      </c>
      <c r="B82" s="42">
        <f>B$3*OutputF17.1!F78</f>
        <v>139.6654037199288</v>
      </c>
      <c r="C82" s="41">
        <f t="shared" si="2"/>
        <v>120</v>
      </c>
    </row>
    <row r="83" spans="1:3" x14ac:dyDescent="0.3">
      <c r="A83" s="35">
        <f t="shared" si="3"/>
        <v>77</v>
      </c>
      <c r="B83" s="42">
        <f>B$3*OutputF17.1!F79</f>
        <v>141.70747079243401</v>
      </c>
      <c r="C83" s="41">
        <f t="shared" si="2"/>
        <v>120</v>
      </c>
    </row>
    <row r="84" spans="1:3" x14ac:dyDescent="0.3">
      <c r="A84" s="35">
        <f t="shared" si="3"/>
        <v>78</v>
      </c>
      <c r="B84" s="42">
        <f>B$3*OutputF17.1!F80</f>
        <v>144.0318503363724</v>
      </c>
      <c r="C84" s="41">
        <f t="shared" si="2"/>
        <v>120</v>
      </c>
    </row>
    <row r="85" spans="1:3" x14ac:dyDescent="0.3">
      <c r="A85" s="35">
        <f t="shared" si="3"/>
        <v>79</v>
      </c>
      <c r="B85" s="42">
        <f>B$3*OutputF17.1!F81</f>
        <v>146.68151691401758</v>
      </c>
      <c r="C85" s="41">
        <f t="shared" si="2"/>
        <v>120</v>
      </c>
    </row>
    <row r="86" spans="1:3" x14ac:dyDescent="0.3">
      <c r="A86" s="35">
        <f t="shared" si="3"/>
        <v>80</v>
      </c>
      <c r="B86" s="42">
        <f>B$3*OutputF17.1!F82</f>
        <v>149.70220820325599</v>
      </c>
      <c r="C86" s="41">
        <f t="shared" si="2"/>
        <v>120</v>
      </c>
    </row>
    <row r="87" spans="1:3" x14ac:dyDescent="0.3">
      <c r="A87" s="35">
        <f t="shared" si="3"/>
        <v>81</v>
      </c>
      <c r="B87" s="42">
        <f>B$3*OutputF17.1!F83</f>
        <v>153.1411245821148</v>
      </c>
      <c r="C87" s="41">
        <f t="shared" si="2"/>
        <v>120</v>
      </c>
    </row>
    <row r="88" spans="1:3" x14ac:dyDescent="0.3">
      <c r="A88" s="35">
        <f t="shared" si="3"/>
        <v>82</v>
      </c>
      <c r="B88" s="42">
        <f>B$3*OutputF17.1!F84</f>
        <v>157.04453709038401</v>
      </c>
      <c r="C88" s="41">
        <f t="shared" si="2"/>
        <v>120</v>
      </c>
    </row>
    <row r="89" spans="1:3" x14ac:dyDescent="0.3">
      <c r="A89" s="35">
        <f t="shared" si="3"/>
        <v>83</v>
      </c>
      <c r="B89" s="42">
        <f>B$3*OutputF17.1!F85</f>
        <v>161.453650569882</v>
      </c>
      <c r="C89" s="41">
        <f t="shared" si="2"/>
        <v>120</v>
      </c>
    </row>
    <row r="90" spans="1:3" x14ac:dyDescent="0.3">
      <c r="A90" s="35">
        <f t="shared" si="3"/>
        <v>84</v>
      </c>
      <c r="B90" s="42">
        <f>B$3*OutputF17.1!F86</f>
        <v>166.3976885671488</v>
      </c>
      <c r="C90" s="41">
        <f t="shared" si="2"/>
        <v>120</v>
      </c>
    </row>
    <row r="91" spans="1:3" x14ac:dyDescent="0.3">
      <c r="A91" s="35">
        <f t="shared" si="3"/>
        <v>85</v>
      </c>
      <c r="B91" s="42">
        <f>B$3*OutputF17.1!F87</f>
        <v>171.88255030713481</v>
      </c>
      <c r="C91" s="41">
        <f t="shared" si="2"/>
        <v>120</v>
      </c>
    </row>
    <row r="92" spans="1:3" x14ac:dyDescent="0.3">
      <c r="A92" s="35">
        <f t="shared" si="3"/>
        <v>86</v>
      </c>
      <c r="B92" s="42">
        <f>B$3*OutputF17.1!F88</f>
        <v>177.87236865039958</v>
      </c>
      <c r="C92" s="41">
        <f t="shared" si="2"/>
        <v>120</v>
      </c>
    </row>
    <row r="93" spans="1:3" x14ac:dyDescent="0.3">
      <c r="A93" s="35">
        <f t="shared" si="3"/>
        <v>87</v>
      </c>
      <c r="B93" s="42">
        <f>B$3*OutputF17.1!F89</f>
        <v>184.25954793720359</v>
      </c>
      <c r="C93" s="41">
        <f t="shared" si="2"/>
        <v>120</v>
      </c>
    </row>
    <row r="94" spans="1:3" x14ac:dyDescent="0.3">
      <c r="A94" s="35">
        <f t="shared" si="3"/>
        <v>88</v>
      </c>
      <c r="B94" s="42">
        <f>B$3*OutputF17.1!F90</f>
        <v>190.8157089840804</v>
      </c>
      <c r="C94" s="41">
        <f t="shared" si="2"/>
        <v>120</v>
      </c>
    </row>
    <row r="95" spans="1:3" x14ac:dyDescent="0.3">
      <c r="A95" s="35">
        <f t="shared" si="3"/>
        <v>89</v>
      </c>
      <c r="B95" s="42">
        <f>B$3*OutputF17.1!F91</f>
        <v>197.1098599909584</v>
      </c>
      <c r="C95" s="41">
        <f t="shared" si="2"/>
        <v>120</v>
      </c>
    </row>
    <row r="96" spans="1:3" x14ac:dyDescent="0.3">
      <c r="A96" s="35">
        <f t="shared" si="3"/>
        <v>90</v>
      </c>
      <c r="B96" s="42">
        <f>B$3*OutputF17.1!F92</f>
        <v>202.74485878127882</v>
      </c>
      <c r="C96" s="41">
        <f t="shared" si="2"/>
        <v>120</v>
      </c>
    </row>
    <row r="97" spans="1:3" x14ac:dyDescent="0.3">
      <c r="A97" s="35">
        <f t="shared" si="3"/>
        <v>91</v>
      </c>
      <c r="B97" s="42">
        <f>B$3*OutputF17.1!F93</f>
        <v>208.5035863953444</v>
      </c>
      <c r="C97" s="41">
        <f t="shared" si="2"/>
        <v>120</v>
      </c>
    </row>
    <row r="98" spans="1:3" x14ac:dyDescent="0.3">
      <c r="A98" s="35">
        <f t="shared" si="3"/>
        <v>92</v>
      </c>
      <c r="B98" s="42">
        <f>B$3*OutputF17.1!F94</f>
        <v>214.72846536031201</v>
      </c>
      <c r="C98" s="41">
        <f t="shared" si="2"/>
        <v>120</v>
      </c>
    </row>
    <row r="99" spans="1:3" x14ac:dyDescent="0.3">
      <c r="A99" s="35">
        <f t="shared" si="3"/>
        <v>93</v>
      </c>
      <c r="B99" s="42">
        <f>B$3*OutputF17.1!F95</f>
        <v>221.5282946100792</v>
      </c>
      <c r="C99" s="41">
        <f t="shared" si="2"/>
        <v>120</v>
      </c>
    </row>
    <row r="100" spans="1:3" x14ac:dyDescent="0.3">
      <c r="A100" s="35">
        <f t="shared" si="3"/>
        <v>94</v>
      </c>
      <c r="B100" s="42">
        <f>B$3*OutputF17.1!F96</f>
        <v>229.0594972382568</v>
      </c>
      <c r="C100" s="41">
        <f t="shared" si="2"/>
        <v>120</v>
      </c>
    </row>
    <row r="101" spans="1:3" x14ac:dyDescent="0.3">
      <c r="A101" s="35">
        <f t="shared" si="3"/>
        <v>95</v>
      </c>
      <c r="B101" s="42">
        <f>B$3*OutputF17.1!F97</f>
        <v>237.5607260185584</v>
      </c>
      <c r="C101" s="41">
        <f t="shared" si="2"/>
        <v>120</v>
      </c>
    </row>
    <row r="102" spans="1:3" x14ac:dyDescent="0.3">
      <c r="A102" s="35">
        <f t="shared" si="3"/>
        <v>96</v>
      </c>
      <c r="B102" s="42">
        <f>B$3*OutputF17.1!F98</f>
        <v>247.42790486594882</v>
      </c>
      <c r="C102" s="41">
        <f t="shared" si="2"/>
        <v>120</v>
      </c>
    </row>
    <row r="103" spans="1:3" x14ac:dyDescent="0.3">
      <c r="A103" s="35">
        <f t="shared" si="3"/>
        <v>97</v>
      </c>
      <c r="B103" s="42">
        <f>B$3*OutputF17.1!F99</f>
        <v>259.40798929562879</v>
      </c>
      <c r="C103" s="41">
        <f t="shared" si="2"/>
        <v>120</v>
      </c>
    </row>
    <row r="104" spans="1:3" x14ac:dyDescent="0.3">
      <c r="A104" s="35">
        <f t="shared" si="3"/>
        <v>98</v>
      </c>
      <c r="B104" s="42">
        <f>B$3*OutputF17.1!F100</f>
        <v>275.27532064351919</v>
      </c>
      <c r="C104" s="41">
        <f t="shared" si="2"/>
        <v>120</v>
      </c>
    </row>
    <row r="105" spans="1:3" x14ac:dyDescent="0.3">
      <c r="A105" s="35">
        <f t="shared" si="3"/>
        <v>99</v>
      </c>
      <c r="B105" s="42">
        <f>B$3*OutputF17.1!E101</f>
        <v>303.7633567910724</v>
      </c>
      <c r="C105" s="41">
        <f t="shared" si="2"/>
        <v>120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D9"/>
  <sheetViews>
    <sheetView workbookViewId="0"/>
  </sheetViews>
  <sheetFormatPr baseColWidth="10" defaultColWidth="10.77734375" defaultRowHeight="15.6" x14ac:dyDescent="0.3"/>
  <cols>
    <col min="1" max="5" width="30.6640625" style="33" customWidth="1"/>
    <col min="6" max="6" width="32.6640625" style="33" customWidth="1"/>
    <col min="7" max="16384" width="10.77734375" style="33"/>
  </cols>
  <sheetData>
    <row r="1" spans="1:4" x14ac:dyDescent="0.3">
      <c r="A1" s="37" t="s">
        <v>8</v>
      </c>
      <c r="B1" s="37" t="s">
        <v>9</v>
      </c>
      <c r="C1" s="37" t="s">
        <v>11</v>
      </c>
      <c r="D1" s="37" t="s">
        <v>10</v>
      </c>
    </row>
    <row r="2" spans="1:4" x14ac:dyDescent="0.3">
      <c r="A2" s="37">
        <v>1</v>
      </c>
      <c r="B2" s="37">
        <v>0</v>
      </c>
      <c r="C2" s="38">
        <f>0.8*(D2/0.5)</f>
        <v>0.54400000000000004</v>
      </c>
      <c r="D2" s="38">
        <v>0.34</v>
      </c>
    </row>
    <row r="3" spans="1:4" x14ac:dyDescent="0.3">
      <c r="A3" s="37"/>
      <c r="B3" s="37">
        <v>0.5</v>
      </c>
      <c r="C3" s="38">
        <f>0.8*(D3/0.4)</f>
        <v>0.91999999999999993</v>
      </c>
      <c r="D3" s="38">
        <v>0.46</v>
      </c>
    </row>
    <row r="4" spans="1:4" x14ac:dyDescent="0.3">
      <c r="A4" s="37"/>
      <c r="B4" s="37">
        <v>0.9</v>
      </c>
      <c r="C4" s="38">
        <f>(D4/0.1)/1.2</f>
        <v>1.6666666666666667</v>
      </c>
      <c r="D4" s="38">
        <v>0.2</v>
      </c>
    </row>
    <row r="6" spans="1:4" x14ac:dyDescent="0.3">
      <c r="A6" s="2" t="s">
        <v>16</v>
      </c>
    </row>
    <row r="7" spans="1:4" x14ac:dyDescent="0.3">
      <c r="A7" s="36" t="s">
        <v>17</v>
      </c>
    </row>
    <row r="8" spans="1:4" x14ac:dyDescent="0.3">
      <c r="A8" s="36" t="s">
        <v>18</v>
      </c>
    </row>
    <row r="9" spans="1:4" x14ac:dyDescent="0.3">
      <c r="A9" s="36" t="s">
        <v>19</v>
      </c>
    </row>
  </sheetData>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workbookViewId="0"/>
  </sheetViews>
  <sheetFormatPr baseColWidth="10" defaultColWidth="8.88671875" defaultRowHeight="14.4" x14ac:dyDescent="0.3"/>
  <cols>
    <col min="1" max="16384" width="8.88671875" style="39"/>
  </cols>
  <sheetData>
    <row r="1" spans="1:7" ht="15.6" x14ac:dyDescent="0.3">
      <c r="A1" s="40" t="s">
        <v>8</v>
      </c>
      <c r="B1" s="40" t="s">
        <v>9</v>
      </c>
      <c r="C1" s="40" t="s">
        <v>11</v>
      </c>
      <c r="D1" s="40" t="s">
        <v>15</v>
      </c>
      <c r="E1" s="40" t="s">
        <v>14</v>
      </c>
      <c r="F1" s="40" t="s">
        <v>13</v>
      </c>
      <c r="G1" s="40" t="s">
        <v>12</v>
      </c>
    </row>
    <row r="2" spans="1:7" ht="15.6" x14ac:dyDescent="0.3">
      <c r="A2" s="40">
        <v>1</v>
      </c>
      <c r="B2" s="40">
        <v>0</v>
      </c>
      <c r="C2" s="40">
        <v>0.54400000000000004</v>
      </c>
      <c r="D2" s="40">
        <v>1</v>
      </c>
      <c r="E2" s="40">
        <v>1</v>
      </c>
      <c r="F2" s="40">
        <v>0.54538349199611003</v>
      </c>
      <c r="G2" s="40">
        <v>1.8382352941176501</v>
      </c>
    </row>
    <row r="3" spans="1:7" ht="15.6" x14ac:dyDescent="0.3">
      <c r="A3" s="40"/>
      <c r="B3" s="40">
        <v>0.01</v>
      </c>
      <c r="C3" s="40">
        <v>0.54677428885030499</v>
      </c>
      <c r="D3" s="40">
        <v>0.99454616508003901</v>
      </c>
      <c r="E3" s="40">
        <v>1.0045920859394299</v>
      </c>
      <c r="F3" s="40">
        <v>0.54818104688996205</v>
      </c>
      <c r="G3" s="40">
        <v>1.8373067395904401</v>
      </c>
    </row>
    <row r="4" spans="1:7" ht="15.6" x14ac:dyDescent="0.3">
      <c r="A4" s="40"/>
      <c r="B4" s="40">
        <v>0.02</v>
      </c>
      <c r="C4" s="40">
        <v>0.54959647061805394</v>
      </c>
      <c r="D4" s="40">
        <v>0.98906435461113895</v>
      </c>
      <c r="E4" s="40">
        <v>1.0092493414399399</v>
      </c>
      <c r="F4" s="40">
        <v>0.55103062417733994</v>
      </c>
      <c r="G4" s="40">
        <v>1.83634611100209</v>
      </c>
    </row>
    <row r="5" spans="1:7" ht="15.6" x14ac:dyDescent="0.3">
      <c r="A5" s="40"/>
      <c r="B5" s="40">
        <v>0.03</v>
      </c>
      <c r="C5" s="40">
        <v>0.55247485135555996</v>
      </c>
      <c r="D5" s="40">
        <v>0.983554048369366</v>
      </c>
      <c r="E5" s="40">
        <v>1.01397324574161</v>
      </c>
      <c r="F5" s="40">
        <v>0.55394067175163997</v>
      </c>
      <c r="G5" s="40">
        <v>1.8353292339981</v>
      </c>
    </row>
    <row r="6" spans="1:7" ht="15.6" x14ac:dyDescent="0.3">
      <c r="A6" s="40"/>
      <c r="B6" s="40">
        <v>0.04</v>
      </c>
      <c r="C6" s="40">
        <v>0.55541802131357698</v>
      </c>
      <c r="D6" s="40">
        <v>0.97801464165184904</v>
      </c>
      <c r="E6" s="40">
        <v>1.01876525172068</v>
      </c>
      <c r="F6" s="40">
        <v>0.55691992312443295</v>
      </c>
      <c r="G6" s="40">
        <v>1.8342315384568799</v>
      </c>
    </row>
    <row r="7" spans="1:7" ht="15.6" x14ac:dyDescent="0.3">
      <c r="A7" s="40"/>
      <c r="B7" s="40">
        <v>0.05</v>
      </c>
      <c r="C7" s="40">
        <v>0.55843485764678003</v>
      </c>
      <c r="D7" s="40">
        <v>0.97244544242060504</v>
      </c>
      <c r="E7" s="40">
        <v>1.0236267814953699</v>
      </c>
      <c r="F7" s="40">
        <v>0.55997739970351501</v>
      </c>
      <c r="G7" s="40">
        <v>1.83302809177939</v>
      </c>
    </row>
    <row r="8" spans="1:7" ht="15.6" x14ac:dyDescent="0.3">
      <c r="A8" s="40"/>
      <c r="B8" s="40">
        <v>0.06</v>
      </c>
      <c r="C8" s="40">
        <v>0.56153452623815503</v>
      </c>
      <c r="D8" s="40">
        <v>0.96684566842357</v>
      </c>
      <c r="E8" s="40">
        <v>1.0285592217271999</v>
      </c>
      <c r="F8" s="40">
        <v>0.56312241210740799</v>
      </c>
      <c r="G8" s="40">
        <v>1.8316936424510699</v>
      </c>
    </row>
    <row r="9" spans="1:7" ht="15.6" x14ac:dyDescent="0.3">
      <c r="A9" s="40"/>
      <c r="B9" s="40">
        <v>7.0000000000000007E-2</v>
      </c>
      <c r="C9" s="40">
        <v>0.56472648247368495</v>
      </c>
      <c r="D9" s="40">
        <v>0.96121444430249603</v>
      </c>
      <c r="E9" s="40">
        <v>1.03356391860483</v>
      </c>
      <c r="F9" s="40">
        <v>0.56636456033643001</v>
      </c>
      <c r="G9" s="40">
        <v>1.83020267453634</v>
      </c>
    </row>
    <row r="10" spans="1:7" ht="15.6" x14ac:dyDescent="0.3">
      <c r="A10" s="40"/>
      <c r="B10" s="40">
        <v>0.08</v>
      </c>
      <c r="C10" s="40">
        <v>0.56802047077575601</v>
      </c>
      <c r="D10" s="40">
        <v>0.95555079869913195</v>
      </c>
      <c r="E10" s="40">
        <v>1.03864217249906</v>
      </c>
      <c r="F10" s="40">
        <v>0.56971373259605596</v>
      </c>
      <c r="G10" s="40">
        <v>1.82852947373633</v>
      </c>
    </row>
    <row r="11" spans="1:7" ht="15.6" x14ac:dyDescent="0.3">
      <c r="A11" s="40"/>
      <c r="B11" s="40">
        <v>0.09</v>
      </c>
      <c r="C11" s="40">
        <v>0.57142652267799499</v>
      </c>
      <c r="D11" s="40">
        <v>0.94985366137317095</v>
      </c>
      <c r="E11" s="40">
        <v>1.04379523227821</v>
      </c>
      <c r="F11" s="40">
        <v>0.573180102541204</v>
      </c>
      <c r="G11" s="40">
        <v>1.8266482055933499</v>
      </c>
    </row>
    <row r="12" spans="1:7" ht="15.6" x14ac:dyDescent="0.3">
      <c r="A12" s="40"/>
      <c r="B12" s="40">
        <v>0.1</v>
      </c>
      <c r="C12" s="40">
        <v>0.574954953195426</v>
      </c>
      <c r="D12" s="40">
        <v>0.94412186034775902</v>
      </c>
      <c r="E12" s="40">
        <v>1.0490242892752899</v>
      </c>
      <c r="F12" s="40">
        <v>0.57677412467952505</v>
      </c>
      <c r="G12" s="40">
        <v>1.82453300636011</v>
      </c>
    </row>
    <row r="13" spans="1:7" ht="15.6" x14ac:dyDescent="0.3">
      <c r="A13" s="40"/>
      <c r="B13" s="40">
        <v>0.11</v>
      </c>
      <c r="C13" s="40">
        <v>0.57861635521157595</v>
      </c>
      <c r="D13" s="40">
        <v>0.938354119100964</v>
      </c>
      <c r="E13" s="40">
        <v>1.0543304708999599</v>
      </c>
      <c r="F13" s="40">
        <v>0.58050652763755906</v>
      </c>
      <c r="G13" s="40">
        <v>1.82215808696668</v>
      </c>
    </row>
    <row r="14" spans="1:7" ht="15.6" x14ac:dyDescent="0.3">
      <c r="A14" s="40"/>
      <c r="B14" s="40">
        <v>0.12</v>
      </c>
      <c r="C14" s="40">
        <v>0.58242159156809403</v>
      </c>
      <c r="D14" s="40">
        <v>0.93254905382458797</v>
      </c>
      <c r="E14" s="40">
        <v>1.0597148338915801</v>
      </c>
      <c r="F14" s="40">
        <v>0.58438830495559602</v>
      </c>
      <c r="G14" s="40">
        <v>1.81949785041182</v>
      </c>
    </row>
    <row r="15" spans="1:7" ht="15.6" x14ac:dyDescent="0.3">
      <c r="A15" s="40"/>
      <c r="B15" s="40">
        <v>0.13</v>
      </c>
      <c r="C15" s="40">
        <v>0.58638178450206602</v>
      </c>
      <c r="D15" s="40">
        <v>0.92670517077503201</v>
      </c>
      <c r="E15" s="40">
        <v>1.0651783572126801</v>
      </c>
      <c r="F15" s="40">
        <v>0.58843070303424805</v>
      </c>
      <c r="G15" s="40">
        <v>1.8165270227778201</v>
      </c>
    </row>
    <row r="16" spans="1:7" ht="15.6" x14ac:dyDescent="0.3">
      <c r="A16" s="40"/>
      <c r="B16" s="40">
        <v>0.14000000000000001</v>
      </c>
      <c r="C16" s="40">
        <v>0.590508302031162</v>
      </c>
      <c r="D16" s="40">
        <v>0.92082086374468997</v>
      </c>
      <c r="E16" s="40">
        <v>1.0707219345868499</v>
      </c>
      <c r="F16" s="40">
        <v>0.59264520580810798</v>
      </c>
      <c r="G16" s="40">
        <v>1.8132207979191901</v>
      </c>
    </row>
    <row r="17" spans="1:7" ht="15.6" x14ac:dyDescent="0.3">
      <c r="A17" s="40"/>
      <c r="B17" s="40">
        <v>0.15</v>
      </c>
      <c r="C17" s="40">
        <v>0.59481274083637803</v>
      </c>
      <c r="D17" s="40">
        <v>0.91489441168660901</v>
      </c>
      <c r="E17" s="40">
        <v>1.0763463666901301</v>
      </c>
      <c r="F17" s="40">
        <v>0.59704351566884895</v>
      </c>
      <c r="G17" s="40">
        <v>1.8095549957061401</v>
      </c>
    </row>
    <row r="18" spans="1:7" ht="15.6" x14ac:dyDescent="0.3">
      <c r="A18" s="40"/>
      <c r="B18" s="40">
        <v>0.16</v>
      </c>
      <c r="C18" s="40">
        <v>0.59930690513596496</v>
      </c>
      <c r="D18" s="40">
        <v>0.90892397652991996</v>
      </c>
      <c r="E18" s="40">
        <v>1.08205235301181</v>
      </c>
      <c r="F18" s="40">
        <v>0.60163753010040699</v>
      </c>
      <c r="G18" s="40">
        <v>1.80550623351541</v>
      </c>
    </row>
    <row r="19" spans="1:7" ht="15.6" x14ac:dyDescent="0.3">
      <c r="A19" s="40"/>
      <c r="B19" s="40">
        <v>0.17</v>
      </c>
      <c r="C19" s="40">
        <v>0.60400278098143101</v>
      </c>
      <c r="D19" s="40">
        <v>0.902907601228916</v>
      </c>
      <c r="E19" s="40">
        <v>1.08784048340833</v>
      </c>
      <c r="F19" s="40">
        <v>0.60643931342282498</v>
      </c>
      <c r="G19" s="40">
        <v>1.8010521104567201</v>
      </c>
    </row>
    <row r="20" spans="1:7" ht="15.6" x14ac:dyDescent="0.3">
      <c r="A20" s="40"/>
      <c r="B20" s="40">
        <v>0.18</v>
      </c>
      <c r="C20" s="40">
        <v>0.60891250533662</v>
      </c>
      <c r="D20" s="40">
        <v>0.89684320809468798</v>
      </c>
      <c r="E20" s="40">
        <v>1.0937112293837701</v>
      </c>
      <c r="F20" s="40">
        <v>0.61146106296775504</v>
      </c>
      <c r="G20" s="40">
        <v>1.7961714036060701</v>
      </c>
    </row>
    <row r="21" spans="1:7" ht="15.6" x14ac:dyDescent="0.3">
      <c r="A21" s="40"/>
      <c r="B21" s="40">
        <v>0.19</v>
      </c>
      <c r="C21" s="40">
        <v>0.61404832922294705</v>
      </c>
      <c r="D21" s="40">
        <v>0.89072859746500999</v>
      </c>
      <c r="E21" s="40">
        <v>1.09966493514199</v>
      </c>
      <c r="F21" s="40">
        <v>0.61671506892561001</v>
      </c>
      <c r="G21" s="40">
        <v>1.79084427529274</v>
      </c>
    </row>
    <row r="22" spans="1:7" ht="15.6" x14ac:dyDescent="0.3">
      <c r="A22" s="40"/>
      <c r="B22" s="40">
        <v>0.2</v>
      </c>
      <c r="C22" s="40">
        <v>0.61942257412709401</v>
      </c>
      <c r="D22" s="40">
        <v>0.88456144677575399</v>
      </c>
      <c r="E22" s="40">
        <v>1.1057018084696899</v>
      </c>
      <c r="F22" s="40">
        <v>0.62221366701377201</v>
      </c>
      <c r="G22" s="40">
        <v>1.7850524902614</v>
      </c>
    </row>
    <row r="23" spans="1:7" ht="15.6" x14ac:dyDescent="0.3">
      <c r="A23" s="40"/>
      <c r="B23" s="40">
        <v>0.21</v>
      </c>
      <c r="C23" s="40">
        <v>0.62504758077079903</v>
      </c>
      <c r="D23" s="40">
        <v>0.87833931010561594</v>
      </c>
      <c r="E23" s="40">
        <v>1.1118219115261001</v>
      </c>
      <c r="F23" s="40">
        <v>0.62796918301212201</v>
      </c>
      <c r="G23" s="40">
        <v>1.77877964131149</v>
      </c>
    </row>
    <row r="24" spans="1:7" ht="15.6" x14ac:dyDescent="0.3">
      <c r="A24" s="40"/>
      <c r="B24" s="40">
        <v>0.22</v>
      </c>
      <c r="C24" s="40">
        <v>0.63093564923473</v>
      </c>
      <c r="D24" s="40">
        <v>0.87205961827549505</v>
      </c>
      <c r="E24" s="40">
        <v>1.11802515163525</v>
      </c>
      <c r="F24" s="40">
        <v>0.63399386809951297</v>
      </c>
      <c r="G24" s="40">
        <v>1.77201138181258</v>
      </c>
    </row>
    <row r="25" spans="1:7" ht="15.6" x14ac:dyDescent="0.3">
      <c r="A25" s="40"/>
      <c r="B25" s="40">
        <v>0.23</v>
      </c>
      <c r="C25" s="40">
        <v>0.63709896930864796</v>
      </c>
      <c r="D25" s="40">
        <v>0.86571967959450002</v>
      </c>
      <c r="E25" s="40">
        <v>1.1243112722006501</v>
      </c>
      <c r="F25" s="40">
        <v>0.64029982379736505</v>
      </c>
      <c r="G25" s="40">
        <v>1.7647356633157101</v>
      </c>
    </row>
    <row r="26" spans="1:7" ht="15.6" x14ac:dyDescent="0.3">
      <c r="A26" s="40"/>
      <c r="B26" s="40">
        <v>0.24</v>
      </c>
      <c r="C26" s="40">
        <v>0.64354953980667295</v>
      </c>
      <c r="D26" s="40">
        <v>0.85931668135652695</v>
      </c>
      <c r="E26" s="40">
        <v>1.13067984389017</v>
      </c>
      <c r="F26" s="40">
        <v>0.64689891518685505</v>
      </c>
      <c r="G26" s="40">
        <v>1.75694297633999</v>
      </c>
    </row>
    <row r="27" spans="1:7" ht="15.6" x14ac:dyDescent="0.3">
      <c r="A27" s="40"/>
      <c r="B27" s="40">
        <v>0.25</v>
      </c>
      <c r="C27" s="40">
        <v>0.65029907543801202</v>
      </c>
      <c r="D27" s="40">
        <v>0.85284769220465795</v>
      </c>
      <c r="E27" s="40">
        <v>1.13713025627288</v>
      </c>
      <c r="F27" s="40">
        <v>0.65380267090849797</v>
      </c>
      <c r="G27" s="40">
        <v>1.74862659232132</v>
      </c>
    </row>
    <row r="28" spans="1:7" ht="15.6" x14ac:dyDescent="0.3">
      <c r="A28" s="40"/>
      <c r="B28" s="40">
        <v>0.26</v>
      </c>
      <c r="C28" s="40">
        <v>0.65735889965823102</v>
      </c>
      <c r="D28" s="40">
        <v>0.84630966549557296</v>
      </c>
      <c r="E28" s="40">
        <v>1.14366171012915</v>
      </c>
      <c r="F28" s="40">
        <v>0.661022168278946</v>
      </c>
      <c r="G28" s="40">
        <v>1.7397828046806001</v>
      </c>
    </row>
    <row r="29" spans="1:7" ht="15.6" x14ac:dyDescent="0.3">
      <c r="A29" s="40"/>
      <c r="B29" s="40">
        <v>0.27</v>
      </c>
      <c r="C29" s="40">
        <v>0.66473982174198298</v>
      </c>
      <c r="D29" s="40">
        <v>0.83969944381278305</v>
      </c>
      <c r="E29" s="40">
        <v>1.15027321070244</v>
      </c>
      <c r="F29" s="40">
        <v>0.668567901665162</v>
      </c>
      <c r="G29" s="40">
        <v>1.73041116701583</v>
      </c>
    </row>
    <row r="30" spans="1:7" ht="15.6" x14ac:dyDescent="0.3">
      <c r="A30" s="40"/>
      <c r="B30" s="40">
        <v>0.28000000000000003</v>
      </c>
      <c r="C30" s="40">
        <v>0.67245199611293605</v>
      </c>
      <c r="D30" s="40">
        <v>0.83301376479613198</v>
      </c>
      <c r="E30" s="40">
        <v>1.1569635622168499</v>
      </c>
      <c r="F30" s="40">
        <v>0.67644963203934705</v>
      </c>
      <c r="G30" s="40">
        <v>1.72051472655982</v>
      </c>
    </row>
    <row r="31" spans="1:7" ht="15.6" x14ac:dyDescent="0.3">
      <c r="A31" s="40"/>
      <c r="B31" s="40">
        <v>0.28999999999999998</v>
      </c>
      <c r="C31" s="40">
        <v>0.68050476173767005</v>
      </c>
      <c r="D31" s="40">
        <v>0.82624926847573799</v>
      </c>
      <c r="E31" s="40">
        <v>1.1637313640503399</v>
      </c>
      <c r="F31" s="40">
        <v>0.68467621539575096</v>
      </c>
      <c r="G31" s="40">
        <v>1.7101002512881001</v>
      </c>
    </row>
    <row r="32" spans="1:7" ht="15.6" x14ac:dyDescent="0.3">
      <c r="A32" s="40"/>
      <c r="B32" s="40">
        <v>0.3</v>
      </c>
      <c r="C32" s="40">
        <v>0.68890645913459303</v>
      </c>
      <c r="D32" s="40">
        <v>0.81940250632178102</v>
      </c>
      <c r="E32" s="40">
        <v>1.17057500903112</v>
      </c>
      <c r="F32" s="40">
        <v>0.69325540744042902</v>
      </c>
      <c r="G32" s="40">
        <v>1.6991784494249</v>
      </c>
    </row>
    <row r="33" spans="1:7" ht="15.6" x14ac:dyDescent="0.3">
      <c r="A33" s="40"/>
      <c r="B33" s="40">
        <v>0.31</v>
      </c>
      <c r="C33" s="40">
        <v>0.69766422226272395</v>
      </c>
      <c r="D33" s="40">
        <v>0.81246995224737695</v>
      </c>
      <c r="E33" s="40">
        <v>1.1774926844164899</v>
      </c>
      <c r="F33" s="40">
        <v>0.70219364166086395</v>
      </c>
      <c r="G33" s="40">
        <v>1.6877641805932699</v>
      </c>
    </row>
    <row r="34" spans="1:7" ht="15.6" x14ac:dyDescent="0.3">
      <c r="A34" s="40"/>
      <c r="B34" s="40">
        <v>0.32</v>
      </c>
      <c r="C34" s="40">
        <v>0.70678374223440599</v>
      </c>
      <c r="D34" s="40">
        <v>0.80544801583076797</v>
      </c>
      <c r="E34" s="40">
        <v>1.18448237622172</v>
      </c>
      <c r="F34" s="40">
        <v>0.71149577754325799</v>
      </c>
      <c r="G34" s="40">
        <v>1.6758766585053699</v>
      </c>
    </row>
    <row r="35" spans="1:7" ht="15.6" x14ac:dyDescent="0.3">
      <c r="A35" s="40"/>
      <c r="B35" s="40">
        <v>0.33</v>
      </c>
      <c r="C35" s="40">
        <v>0.71626899943512501</v>
      </c>
      <c r="D35" s="40">
        <v>0.79833305805533505</v>
      </c>
      <c r="E35" s="40">
        <v>1.1915418776945299</v>
      </c>
      <c r="F35" s="40">
        <v>0.72116481532097299</v>
      </c>
      <c r="G35" s="40">
        <v>1.6635396459070899</v>
      </c>
    </row>
    <row r="36" spans="1:7" ht="15.6" x14ac:dyDescent="0.3">
      <c r="A36" s="40"/>
      <c r="B36" s="40">
        <v>0.34</v>
      </c>
      <c r="C36" s="40">
        <v>0.726121960226635</v>
      </c>
      <c r="D36" s="40">
        <v>0.79112140990212598</v>
      </c>
      <c r="E36" s="40">
        <v>1.1986688028820101</v>
      </c>
      <c r="F36" s="40">
        <v>0.73120157320465295</v>
      </c>
      <c r="G36" s="40">
        <v>1.6507816434967499</v>
      </c>
    </row>
    <row r="37" spans="1:7" ht="15.6" x14ac:dyDescent="0.3">
      <c r="A37" s="40"/>
      <c r="B37" s="40">
        <v>0.35</v>
      </c>
      <c r="C37" s="40">
        <v>0.73634223394848497</v>
      </c>
      <c r="D37" s="40">
        <v>0.783809394170079</v>
      </c>
      <c r="E37" s="40">
        <v>1.20586060641551</v>
      </c>
      <c r="F37" s="40">
        <v>0.74160432255276099</v>
      </c>
      <c r="G37" s="40">
        <v>1.6376360757542401</v>
      </c>
    </row>
    <row r="38" spans="1:7" ht="15.6" x14ac:dyDescent="0.3">
      <c r="A38" s="40"/>
      <c r="B38" s="40">
        <v>0.36</v>
      </c>
      <c r="C38" s="40">
        <v>0.74692668540806695</v>
      </c>
      <c r="D38" s="40">
        <v>0.77639335094455197</v>
      </c>
      <c r="E38" s="40">
        <v>1.2131146108508599</v>
      </c>
      <c r="F38" s="40">
        <v>0.75236837587860905</v>
      </c>
      <c r="G38" s="40">
        <v>1.6241414780730501</v>
      </c>
    </row>
    <row r="39" spans="1:7" ht="15.6" x14ac:dyDescent="0.3">
      <c r="A39" s="40"/>
      <c r="B39" s="40">
        <v>0.37</v>
      </c>
      <c r="C39" s="40">
        <v>0.75786899744842995</v>
      </c>
      <c r="D39" s="40">
        <v>0.76886966718576499</v>
      </c>
      <c r="E39" s="40">
        <v>1.22042804315201</v>
      </c>
      <c r="F39" s="40">
        <v>0.763485621945447</v>
      </c>
      <c r="G39" s="40">
        <v>1.6103416913225199</v>
      </c>
    </row>
    <row r="40" spans="1:7" ht="15.6" x14ac:dyDescent="0.3">
      <c r="A40" s="40"/>
      <c r="B40" s="40">
        <v>0.38</v>
      </c>
      <c r="C40" s="40">
        <v>0.76915917749011997</v>
      </c>
      <c r="D40" s="40">
        <v>0.76123481096631096</v>
      </c>
      <c r="E40" s="40">
        <v>1.22779808220373</v>
      </c>
      <c r="F40" s="40">
        <v>0.77494400145406905</v>
      </c>
      <c r="G40" s="40">
        <v>1.59628607203286</v>
      </c>
    </row>
    <row r="41" spans="1:7" ht="15.6" x14ac:dyDescent="0.3">
      <c r="A41" s="40"/>
      <c r="B41" s="40">
        <v>0.39</v>
      </c>
      <c r="C41" s="40">
        <v>0.78078300113890498</v>
      </c>
      <c r="D41" s="40">
        <v>0.75348537095177004</v>
      </c>
      <c r="E41" s="40">
        <v>1.23522191959307</v>
      </c>
      <c r="F41" s="40">
        <v>0.786726915955404</v>
      </c>
      <c r="G41" s="40">
        <v>1.5820297288635701</v>
      </c>
    </row>
    <row r="42" spans="1:7" ht="15.6" x14ac:dyDescent="0.3">
      <c r="A42" s="40"/>
      <c r="B42" s="40">
        <v>0.4</v>
      </c>
      <c r="C42" s="40">
        <v>0.79272138500841005</v>
      </c>
      <c r="D42" s="40">
        <v>0.74561810179221599</v>
      </c>
      <c r="E42" s="40">
        <v>1.2426968363203601</v>
      </c>
      <c r="F42" s="40">
        <v>0.79881256159722802</v>
      </c>
      <c r="G42" s="40">
        <v>1.5676337989887501</v>
      </c>
    </row>
    <row r="43" spans="1:7" ht="15.6" x14ac:dyDescent="0.3">
      <c r="A43" s="40"/>
      <c r="B43" s="40">
        <v>0.41</v>
      </c>
      <c r="C43" s="40">
        <v>0.80494967979214505</v>
      </c>
      <c r="D43" s="40">
        <v>0.73762997617624404</v>
      </c>
      <c r="E43" s="40">
        <v>1.2502202986038</v>
      </c>
      <c r="F43" s="40">
        <v>0.81117317809199896</v>
      </c>
      <c r="G43" s="40">
        <v>1.5531657816506499</v>
      </c>
    </row>
    <row r="44" spans="1:7" ht="15.6" x14ac:dyDescent="0.3">
      <c r="A44" s="40"/>
      <c r="B44" s="40">
        <v>0.42</v>
      </c>
      <c r="C44" s="40">
        <v>0.81743687328801296</v>
      </c>
      <c r="D44" s="40">
        <v>0.72951824439532398</v>
      </c>
      <c r="E44" s="40">
        <v>1.25779007654366</v>
      </c>
      <c r="F44" s="40">
        <v>0.823774201834092</v>
      </c>
      <c r="G44" s="40">
        <v>1.5386999505960599</v>
      </c>
    </row>
    <row r="45" spans="1:7" ht="15.6" x14ac:dyDescent="0.3">
      <c r="A45" s="40"/>
      <c r="B45" s="40">
        <v>0.43</v>
      </c>
      <c r="C45" s="40">
        <v>0.83014469147090997</v>
      </c>
      <c r="D45" s="40">
        <v>0.72128050237698305</v>
      </c>
      <c r="E45" s="40">
        <v>1.26540439013506</v>
      </c>
      <c r="F45" s="40">
        <v>0.836573310310606</v>
      </c>
      <c r="G45" s="40">
        <v>1.5243178726986999</v>
      </c>
    </row>
    <row r="46" spans="1:7" ht="15.6" x14ac:dyDescent="0.3">
      <c r="A46" s="40"/>
      <c r="B46" s="40">
        <v>0.44</v>
      </c>
      <c r="C46" s="40">
        <v>0.84302658374705197</v>
      </c>
      <c r="D46" s="40">
        <v>0.71291476927387698</v>
      </c>
      <c r="E46" s="40">
        <v>1.2730620879890699</v>
      </c>
      <c r="F46" s="40">
        <v>0.84951934277634999</v>
      </c>
      <c r="G46" s="40">
        <v>1.5101090671786499</v>
      </c>
    </row>
    <row r="47" spans="1:7" ht="15.6" x14ac:dyDescent="0.3">
      <c r="A47" s="40"/>
      <c r="B47" s="40">
        <v>0.45</v>
      </c>
      <c r="C47" s="40">
        <v>0.85602657610185295</v>
      </c>
      <c r="D47" s="40">
        <v>0.70441957584611303</v>
      </c>
      <c r="E47" s="40">
        <v>1.28076286517475</v>
      </c>
      <c r="F47" s="40">
        <v>0.862551079446504</v>
      </c>
      <c r="G47" s="40">
        <v>1.4961718490178799</v>
      </c>
    </row>
    <row r="48" spans="1:7" ht="15.6" x14ac:dyDescent="0.3">
      <c r="A48" s="40"/>
      <c r="B48" s="40">
        <v>0.46</v>
      </c>
      <c r="C48" s="40">
        <v>0.869077972830684</v>
      </c>
      <c r="D48" s="40">
        <v>0.69579406505164798</v>
      </c>
      <c r="E48" s="40">
        <v>1.2885075278734199</v>
      </c>
      <c r="F48" s="40">
        <v>0.87559585806887796</v>
      </c>
      <c r="G48" s="40">
        <v>1.4826144122334699</v>
      </c>
    </row>
    <row r="49" spans="1:7" ht="15.6" x14ac:dyDescent="0.3">
      <c r="A49" s="40"/>
      <c r="B49" s="40">
        <v>0.47</v>
      </c>
      <c r="C49" s="40">
        <v>0.882101883728314</v>
      </c>
      <c r="D49" s="40">
        <v>0.68703810647095997</v>
      </c>
      <c r="E49" s="40">
        <v>1.2962983140961499</v>
      </c>
      <c r="F49" s="40">
        <v>0.88856800241744904</v>
      </c>
      <c r="G49" s="40">
        <v>1.46955622474944</v>
      </c>
    </row>
    <row r="50" spans="1:7" ht="15.6" x14ac:dyDescent="0.3">
      <c r="A50" s="40"/>
      <c r="B50" s="40">
        <v>0.48</v>
      </c>
      <c r="C50" s="40">
        <v>0.89500554875139504</v>
      </c>
      <c r="D50" s="40">
        <v>0.67815242644678497</v>
      </c>
      <c r="E50" s="40">
        <v>1.3041392816284301</v>
      </c>
      <c r="F50" s="40">
        <v>0.90136703172917099</v>
      </c>
      <c r="G50" s="40">
        <v>1.45712982835449</v>
      </c>
    </row>
    <row r="51" spans="1:7" ht="15.6" x14ac:dyDescent="0.3">
      <c r="A51" s="40"/>
      <c r="B51" s="40">
        <v>0.49</v>
      </c>
      <c r="C51" s="40">
        <v>0.90768042590882103</v>
      </c>
      <c r="D51" s="40">
        <v>0.66913875612949303</v>
      </c>
      <c r="E51" s="40">
        <v>1.3120367767245</v>
      </c>
      <c r="F51" s="40">
        <v>0.91387561294934305</v>
      </c>
      <c r="G51" s="40">
        <v>1.44548316706379</v>
      </c>
    </row>
    <row r="52" spans="1:7" ht="15.6" x14ac:dyDescent="0.3">
      <c r="A52" s="40"/>
      <c r="B52" s="40">
        <v>0.5</v>
      </c>
      <c r="C52" s="40">
        <v>0.92</v>
      </c>
      <c r="D52" s="40">
        <v>0.66</v>
      </c>
      <c r="E52" s="40">
        <v>1.32</v>
      </c>
      <c r="F52" s="40">
        <v>0.92596418683514803</v>
      </c>
      <c r="G52" s="40">
        <v>1.4347826086956501</v>
      </c>
    </row>
    <row r="53" spans="1:7" ht="15.6" x14ac:dyDescent="0.3">
      <c r="A53" s="40"/>
      <c r="B53" s="40">
        <v>0.51</v>
      </c>
      <c r="C53" s="40">
        <v>0.93184539617105799</v>
      </c>
      <c r="D53" s="40">
        <v>0.65074035813164899</v>
      </c>
      <c r="E53" s="40">
        <v>1.32804154720745</v>
      </c>
      <c r="F53" s="40">
        <v>0.93756168409649898</v>
      </c>
      <c r="G53" s="40">
        <v>1.4251736958344701</v>
      </c>
    </row>
    <row r="54" spans="1:7" ht="15.6" x14ac:dyDescent="0.3">
      <c r="A54" s="40"/>
      <c r="B54" s="40">
        <v>0.52</v>
      </c>
      <c r="C54" s="40">
        <v>0.94319611048141605</v>
      </c>
      <c r="D54" s="40">
        <v>0.64136474129068399</v>
      </c>
      <c r="E54" s="40">
        <v>1.33617654435559</v>
      </c>
      <c r="F54" s="40">
        <v>0.94866827011277299</v>
      </c>
      <c r="G54" s="40">
        <v>1.4166476404080901</v>
      </c>
    </row>
    <row r="55" spans="1:7" ht="15.6" x14ac:dyDescent="0.3">
      <c r="A55" s="40"/>
      <c r="B55" s="40">
        <v>0.53</v>
      </c>
      <c r="C55" s="40">
        <v>0.95406011433250404</v>
      </c>
      <c r="D55" s="40">
        <v>0.63187805858955604</v>
      </c>
      <c r="E55" s="40">
        <v>1.34442140125437</v>
      </c>
      <c r="F55" s="40">
        <v>0.95929324521483095</v>
      </c>
      <c r="G55" s="40">
        <v>1.4091579566712999</v>
      </c>
    </row>
    <row r="56" spans="1:7" ht="15.6" x14ac:dyDescent="0.3">
      <c r="A56" s="40"/>
      <c r="B56" s="40">
        <v>0.54</v>
      </c>
      <c r="C56" s="40">
        <v>0.96444807627367002</v>
      </c>
      <c r="D56" s="40">
        <v>0.62228512613740705</v>
      </c>
      <c r="E56" s="40">
        <v>1.3527937524726299</v>
      </c>
      <c r="F56" s="40">
        <v>0.96944872929354198</v>
      </c>
      <c r="G56" s="40">
        <v>1.402661051178</v>
      </c>
    </row>
    <row r="57" spans="1:7" ht="15.6" x14ac:dyDescent="0.3">
      <c r="A57" s="40"/>
      <c r="B57" s="40">
        <v>0.55000000000000004</v>
      </c>
      <c r="C57" s="40">
        <v>0.974373611505014</v>
      </c>
      <c r="D57" s="40">
        <v>0.61259063884447196</v>
      </c>
      <c r="E57" s="40">
        <v>1.3613125307654901</v>
      </c>
      <c r="F57" s="40">
        <v>0.97914992603892403</v>
      </c>
      <c r="G57" s="40">
        <v>1.39711555679635</v>
      </c>
    </row>
    <row r="58" spans="1:7" ht="15.6" x14ac:dyDescent="0.3">
      <c r="A58" s="40"/>
      <c r="B58" s="40">
        <v>0.56000000000000005</v>
      </c>
      <c r="C58" s="40">
        <v>0.98385356157432802</v>
      </c>
      <c r="D58" s="40">
        <v>0.60279913958408304</v>
      </c>
      <c r="E58" s="40">
        <v>1.3699980445092801</v>
      </c>
      <c r="F58" s="40">
        <v>0.98841541964568203</v>
      </c>
      <c r="G58" s="40">
        <v>1.39248166395521</v>
      </c>
    </row>
    <row r="59" spans="1:7" ht="15.6" x14ac:dyDescent="0.3">
      <c r="A59" s="40"/>
      <c r="B59" s="40">
        <v>0.56999999999999995</v>
      </c>
      <c r="C59" s="40">
        <v>0.992908308923382</v>
      </c>
      <c r="D59" s="40">
        <v>0.59291498538762599</v>
      </c>
      <c r="E59" s="40">
        <v>1.37887205904099</v>
      </c>
      <c r="F59" s="40">
        <v>0.99726750899132799</v>
      </c>
      <c r="G59" s="40">
        <v>1.3887204353603499</v>
      </c>
    </row>
    <row r="60" spans="1:7" ht="15.6" x14ac:dyDescent="0.3">
      <c r="A60" s="40"/>
      <c r="B60" s="40">
        <v>0.57999999999999996</v>
      </c>
      <c r="C60" s="40">
        <v>1.0015621316600301</v>
      </c>
      <c r="D60" s="40">
        <v>0.58294231029771304</v>
      </c>
      <c r="E60" s="40">
        <v>1.3879578816612199</v>
      </c>
      <c r="F60" s="40">
        <v>1.0057325850666901</v>
      </c>
      <c r="G60" s="40">
        <v>1.3857930904004601</v>
      </c>
    </row>
    <row r="61" spans="1:7" ht="15.6" x14ac:dyDescent="0.3">
      <c r="A61" s="40"/>
      <c r="B61" s="40">
        <v>0.59</v>
      </c>
      <c r="C61" s="40">
        <v>1.00984360475316</v>
      </c>
      <c r="D61" s="40">
        <v>0.57288498444704605</v>
      </c>
      <c r="E61" s="40">
        <v>1.39728044987084</v>
      </c>
      <c r="F61" s="40">
        <v>1.01384155830865</v>
      </c>
      <c r="G61" s="40">
        <v>1.3836602453034199</v>
      </c>
    </row>
    <row r="62" spans="1:7" ht="15.6" x14ac:dyDescent="0.3">
      <c r="A62" s="40"/>
      <c r="B62" s="40">
        <v>0.6</v>
      </c>
      <c r="C62" s="40">
        <v>1.0177860547739199</v>
      </c>
      <c r="D62" s="40">
        <v>0.56274656886395902</v>
      </c>
      <c r="E62" s="40">
        <v>1.4068664221599001</v>
      </c>
      <c r="F62" s="40">
        <v>1.0216303434682401</v>
      </c>
      <c r="G62" s="40">
        <v>1.3822810948931701</v>
      </c>
    </row>
    <row r="63" spans="1:7" ht="15.6" x14ac:dyDescent="0.3">
      <c r="A63" s="40"/>
      <c r="B63" s="40">
        <v>0.61</v>
      </c>
      <c r="C63" s="40">
        <v>1.02542807634238</v>
      </c>
      <c r="D63" s="40">
        <v>0.55253026542927697</v>
      </c>
      <c r="E63" s="40">
        <v>1.4167442703314801</v>
      </c>
      <c r="F63" s="40">
        <v>1.0291404107350099</v>
      </c>
      <c r="G63" s="40">
        <v>1.38161252165524</v>
      </c>
    </row>
    <row r="64" spans="1:7" ht="15.6" x14ac:dyDescent="0.3">
      <c r="A64" s="40"/>
      <c r="B64" s="40">
        <v>0.62</v>
      </c>
      <c r="C64" s="40">
        <v>1.0328141195796401</v>
      </c>
      <c r="D64" s="40">
        <v>0.542238861321927</v>
      </c>
      <c r="E64" s="40">
        <v>1.42694437189981</v>
      </c>
      <c r="F64" s="40">
        <v>1.0364194130269599</v>
      </c>
      <c r="G64" s="40">
        <v>1.38160811790662</v>
      </c>
    </row>
    <row r="65" spans="1:7" ht="15.6" x14ac:dyDescent="0.3">
      <c r="A65" s="40"/>
      <c r="B65" s="40">
        <v>0.63</v>
      </c>
      <c r="C65" s="40">
        <v>1.03999515909788</v>
      </c>
      <c r="D65" s="40">
        <v>0.53187466719165699</v>
      </c>
      <c r="E65" s="40">
        <v>1.43749910051799</v>
      </c>
      <c r="F65" s="40">
        <v>1.0435219006215199</v>
      </c>
      <c r="G65" s="40">
        <v>1.38221710739974</v>
      </c>
    </row>
    <row r="66" spans="1:7" ht="15.6" x14ac:dyDescent="0.3">
      <c r="A66" s="40"/>
      <c r="B66" s="40">
        <v>0.64</v>
      </c>
      <c r="C66" s="40">
        <v>1.04702945635112</v>
      </c>
      <c r="D66" s="40">
        <v>0.52143944818544197</v>
      </c>
      <c r="E66" s="40">
        <v>1.4484429116262301</v>
      </c>
      <c r="F66" s="40">
        <v>1.05051013559769</v>
      </c>
      <c r="G66" s="40">
        <v>1.3833831539697301</v>
      </c>
    </row>
    <row r="67" spans="1:7" ht="15.6" x14ac:dyDescent="0.3">
      <c r="A67" s="40"/>
      <c r="B67" s="40">
        <v>0.65</v>
      </c>
      <c r="C67" s="40">
        <v>1.0539834284576901</v>
      </c>
      <c r="D67" s="40">
        <v>0.51093434682946504</v>
      </c>
      <c r="E67" s="40">
        <v>1.45981241951276</v>
      </c>
      <c r="F67" s="40">
        <v>1.05745501980519</v>
      </c>
      <c r="G67" s="40">
        <v>1.38504304726017</v>
      </c>
    </row>
    <row r="68" spans="1:7" ht="15.6" x14ac:dyDescent="0.3">
      <c r="A68" s="40"/>
      <c r="B68" s="40">
        <v>0.66</v>
      </c>
      <c r="C68" s="40">
        <v>1.0609326377848001</v>
      </c>
      <c r="D68" s="40">
        <v>0.50035979663141295</v>
      </c>
      <c r="E68" s="40">
        <v>1.4716464606806301</v>
      </c>
      <c r="F68" s="40">
        <v>1.06443715113326</v>
      </c>
      <c r="G68" s="40">
        <v>1.38712525967095</v>
      </c>
    </row>
    <row r="69" spans="1:7" ht="15.6" x14ac:dyDescent="0.3">
      <c r="A69" s="40"/>
      <c r="B69" s="40">
        <v>0.67</v>
      </c>
      <c r="C69" s="40">
        <v>1.06796291748345</v>
      </c>
      <c r="D69" s="40">
        <v>0.48971542512008098</v>
      </c>
      <c r="E69" s="40">
        <v>1.48398613672752</v>
      </c>
      <c r="F69" s="40">
        <v>1.07154802349681</v>
      </c>
      <c r="G69" s="40">
        <v>1.3895483751668001</v>
      </c>
    </row>
    <row r="70" spans="1:7" ht="15.6" x14ac:dyDescent="0.3">
      <c r="A70" s="40"/>
      <c r="B70" s="40">
        <v>0.68</v>
      </c>
      <c r="C70" s="40">
        <v>1.0751716484967</v>
      </c>
      <c r="D70" s="40">
        <v>0.47899994488511299</v>
      </c>
      <c r="E70" s="40">
        <v>1.49687482776598</v>
      </c>
      <c r="F70" s="40">
        <v>1.0788913858374201</v>
      </c>
      <c r="G70" s="40">
        <v>1.39221940037101</v>
      </c>
    </row>
    <row r="71" spans="1:7" ht="15.6" x14ac:dyDescent="0.3">
      <c r="A71" s="40"/>
      <c r="B71" s="40">
        <v>0.69</v>
      </c>
      <c r="C71" s="40">
        <v>1.0826692028979901</v>
      </c>
      <c r="D71" s="40">
        <v>0.468211031026738</v>
      </c>
      <c r="E71" s="40">
        <v>1.51035816460238</v>
      </c>
      <c r="F71" s="40">
        <v>1.0865847739961001</v>
      </c>
      <c r="G71" s="40">
        <v>1.39503198258489</v>
      </c>
    </row>
    <row r="72" spans="1:7" ht="15.6" x14ac:dyDescent="0.3">
      <c r="A72" s="40"/>
      <c r="B72" s="40">
        <v>0.7</v>
      </c>
      <c r="C72" s="40">
        <v>1.09058056606181</v>
      </c>
      <c r="D72" s="40">
        <v>0.45734518328677698</v>
      </c>
      <c r="E72" s="40">
        <v>1.5244839442892599</v>
      </c>
      <c r="F72" s="40">
        <v>1.0947612256972601</v>
      </c>
      <c r="G72" s="40">
        <v>1.3978645794086699</v>
      </c>
    </row>
    <row r="73" spans="1:7" ht="15.6" x14ac:dyDescent="0.3">
      <c r="A73" s="40"/>
      <c r="B73" s="40">
        <v>0.71</v>
      </c>
      <c r="C73" s="40">
        <v>1.09904714507072</v>
      </c>
      <c r="D73" s="40">
        <v>0.44639757102980498</v>
      </c>
      <c r="E73" s="40">
        <v>1.5393019690682901</v>
      </c>
      <c r="F73" s="40">
        <v>1.1035711817654701</v>
      </c>
      <c r="G73" s="40">
        <v>1.4005786521280099</v>
      </c>
    </row>
    <row r="74" spans="1:7" ht="15.6" x14ac:dyDescent="0.3">
      <c r="A74" s="40"/>
      <c r="B74" s="40">
        <v>0.72</v>
      </c>
      <c r="C74" s="40">
        <v>1.1082287612952499</v>
      </c>
      <c r="D74" s="40">
        <v>0.43536185921214998</v>
      </c>
      <c r="E74" s="40">
        <v>1.5548637829005401</v>
      </c>
      <c r="F74" s="40">
        <v>1.11318456405502</v>
      </c>
      <c r="G74" s="40">
        <v>1.40301699180165</v>
      </c>
    </row>
    <row r="75" spans="1:7" ht="15.6" x14ac:dyDescent="0.3">
      <c r="A75" s="40"/>
      <c r="B75" s="40">
        <v>0.73</v>
      </c>
      <c r="C75" s="40">
        <v>1.11830580875807</v>
      </c>
      <c r="D75" s="40">
        <v>0.42423001357160001</v>
      </c>
      <c r="E75" s="40">
        <v>1.5712222724874101</v>
      </c>
      <c r="F75" s="40">
        <v>1.1237929993005</v>
      </c>
      <c r="G75" s="40">
        <v>1.40500233494479</v>
      </c>
    </row>
    <row r="76" spans="1:7" ht="15.6" x14ac:dyDescent="0.3">
      <c r="A76" s="40"/>
      <c r="B76" s="40">
        <v>0.74</v>
      </c>
      <c r="C76" s="40">
        <v>1.12948153290012</v>
      </c>
      <c r="D76" s="40">
        <v>0.41299208357859502</v>
      </c>
      <c r="E76" s="40">
        <v>1.5884310906868999</v>
      </c>
      <c r="F76" s="40">
        <v>1.1356121234476599</v>
      </c>
      <c r="G76" s="40">
        <v>1.4063364866253001</v>
      </c>
    </row>
    <row r="77" spans="1:7" ht="15.6" x14ac:dyDescent="0.3">
      <c r="A77" s="40"/>
      <c r="B77" s="40">
        <v>0.75</v>
      </c>
      <c r="C77" s="40">
        <v>1.1419843408655701</v>
      </c>
      <c r="D77" s="40">
        <v>0.40163596234411802</v>
      </c>
      <c r="E77" s="40">
        <v>1.6065438493764701</v>
      </c>
      <c r="F77" s="40">
        <v>1.1488838457008901</v>
      </c>
      <c r="G77" s="40">
        <v>1.40680024400229</v>
      </c>
    </row>
    <row r="78" spans="1:7" ht="15.6" x14ac:dyDescent="0.3">
      <c r="A78" s="40"/>
      <c r="B78" s="40">
        <v>0.76</v>
      </c>
      <c r="C78" s="40">
        <v>1.15606998545087</v>
      </c>
      <c r="D78" s="40">
        <v>0.39014712388710898</v>
      </c>
      <c r="E78" s="40">
        <v>1.6256130161962901</v>
      </c>
      <c r="F78" s="40">
        <v>1.1638783643327399</v>
      </c>
      <c r="G78" s="40">
        <v>1.4061545033212599</v>
      </c>
    </row>
    <row r="79" spans="1:7" ht="15.6" x14ac:dyDescent="0.3">
      <c r="A79" s="40"/>
      <c r="B79" s="40">
        <v>0.77</v>
      </c>
      <c r="C79" s="40">
        <v>1.1720233566196301</v>
      </c>
      <c r="D79" s="40">
        <v>0.37850834024378199</v>
      </c>
      <c r="E79" s="40">
        <v>1.6456884358425301</v>
      </c>
      <c r="F79" s="40">
        <v>1.18089558993695</v>
      </c>
      <c r="G79" s="40">
        <v>1.4041430373785799</v>
      </c>
    </row>
    <row r="80" spans="1:7" ht="15.6" x14ac:dyDescent="0.3">
      <c r="A80" s="40"/>
      <c r="B80" s="40">
        <v>0.78</v>
      </c>
      <c r="C80" s="40">
        <v>1.19015944562688</v>
      </c>
      <c r="D80" s="40">
        <v>0.36669938434441302</v>
      </c>
      <c r="E80" s="40">
        <v>1.6668153833836901</v>
      </c>
      <c r="F80" s="40">
        <v>1.2002654194697699</v>
      </c>
      <c r="G80" s="40">
        <v>1.4004975463650999</v>
      </c>
    </row>
    <row r="81" spans="1:7" ht="15.6" x14ac:dyDescent="0.3">
      <c r="A81" s="40"/>
      <c r="B81" s="40">
        <v>0.79</v>
      </c>
      <c r="C81" s="40">
        <v>1.2108227841486701</v>
      </c>
      <c r="D81" s="40">
        <v>0.35469673014971498</v>
      </c>
      <c r="E81" s="40">
        <v>1.6890320483319801</v>
      </c>
      <c r="F81" s="40">
        <v>1.2223459742834799</v>
      </c>
      <c r="G81" s="40">
        <v>1.39494571001117</v>
      </c>
    </row>
    <row r="82" spans="1:7" ht="15.6" x14ac:dyDescent="0.3">
      <c r="A82" s="40"/>
      <c r="B82" s="40">
        <v>0.8</v>
      </c>
      <c r="C82" s="40">
        <v>1.2343842524623201</v>
      </c>
      <c r="D82" s="40">
        <v>0.34247327040688003</v>
      </c>
      <c r="E82" s="40">
        <v>1.7123663520343999</v>
      </c>
      <c r="F82" s="40">
        <v>1.2475184016937999</v>
      </c>
      <c r="G82" s="40">
        <v>1.3872231022217101</v>
      </c>
    </row>
    <row r="83" spans="1:7" ht="15.6" x14ac:dyDescent="0.3">
      <c r="A83" s="40"/>
      <c r="B83" s="40">
        <v>0.81</v>
      </c>
      <c r="C83" s="40">
        <v>1.26123351476503</v>
      </c>
      <c r="D83" s="40">
        <v>0.32999808638994199</v>
      </c>
      <c r="E83" s="40">
        <v>1.7368320336312799</v>
      </c>
      <c r="F83" s="40">
        <v>1.2761760381842899</v>
      </c>
      <c r="G83" s="40">
        <v>1.37708997842073</v>
      </c>
    </row>
    <row r="84" spans="1:7" ht="15.6" x14ac:dyDescent="0.3">
      <c r="A84" s="40"/>
      <c r="B84" s="40">
        <v>0.82</v>
      </c>
      <c r="C84" s="40">
        <v>1.29176434557566</v>
      </c>
      <c r="D84" s="40">
        <v>0.31723632600809898</v>
      </c>
      <c r="E84" s="40">
        <v>1.7624240333783301</v>
      </c>
      <c r="F84" s="40">
        <v>1.3087044757532</v>
      </c>
      <c r="G84" s="40">
        <v>1.3643541404550299</v>
      </c>
    </row>
    <row r="85" spans="1:7" ht="15.6" x14ac:dyDescent="0.3">
      <c r="A85" s="40"/>
      <c r="B85" s="40">
        <v>0.83</v>
      </c>
      <c r="C85" s="40">
        <v>1.32634854780567</v>
      </c>
      <c r="D85" s="40">
        <v>0.30414928125056701</v>
      </c>
      <c r="E85" s="40">
        <v>1.7891134191209801</v>
      </c>
      <c r="F85" s="40">
        <v>1.3454470880823499</v>
      </c>
      <c r="G85" s="40">
        <v>1.34890140459755</v>
      </c>
    </row>
    <row r="86" spans="1:7" ht="15.6" x14ac:dyDescent="0.3">
      <c r="A86" s="40"/>
      <c r="B86" s="40">
        <v>0.84</v>
      </c>
      <c r="C86" s="40">
        <v>1.36529168314516</v>
      </c>
      <c r="D86" s="40">
        <v>0.29069481036974398</v>
      </c>
      <c r="E86" s="40">
        <v>1.8168425648108999</v>
      </c>
      <c r="F86" s="40">
        <v>1.38664740472624</v>
      </c>
      <c r="G86" s="40">
        <v>1.3307358326724099</v>
      </c>
    </row>
    <row r="87" spans="1:7" ht="15.6" x14ac:dyDescent="0.3">
      <c r="A87" s="40"/>
      <c r="B87" s="40">
        <v>0.85</v>
      </c>
      <c r="C87" s="40">
        <v>1.40875985233445</v>
      </c>
      <c r="D87" s="40">
        <v>0.27682833632248099</v>
      </c>
      <c r="E87" s="40">
        <v>1.84552224214988</v>
      </c>
      <c r="F87" s="40">
        <v>1.43235458589279</v>
      </c>
      <c r="G87" s="40">
        <v>1.3100332459728099</v>
      </c>
    </row>
    <row r="88" spans="1:7" ht="15.6" x14ac:dyDescent="0.3">
      <c r="A88" s="40"/>
      <c r="B88" s="40">
        <v>0.86</v>
      </c>
      <c r="C88" s="40">
        <v>1.4566602497568799</v>
      </c>
      <c r="D88" s="40">
        <v>0.26250479046355302</v>
      </c>
      <c r="E88" s="40">
        <v>1.87503421759681</v>
      </c>
      <c r="F88" s="40">
        <v>1.4822697387533299</v>
      </c>
      <c r="G88" s="40">
        <v>1.2872145154711001</v>
      </c>
    </row>
    <row r="89" spans="1:7" ht="15.6" x14ac:dyDescent="0.3">
      <c r="A89" s="40"/>
      <c r="B89" s="40">
        <v>0.87</v>
      </c>
      <c r="C89" s="40">
        <v>1.50844728096555</v>
      </c>
      <c r="D89" s="40">
        <v>0.24768209307601999</v>
      </c>
      <c r="E89" s="40">
        <v>1.90524686981554</v>
      </c>
      <c r="F89" s="40">
        <v>1.5354962328100299</v>
      </c>
      <c r="G89" s="40">
        <v>1.26305167827675</v>
      </c>
    </row>
    <row r="90" spans="1:7" ht="15.6" x14ac:dyDescent="0.3">
      <c r="A90" s="40"/>
      <c r="B90" s="40">
        <v>0.88</v>
      </c>
      <c r="C90" s="40">
        <v>1.5628069285997499</v>
      </c>
      <c r="D90" s="40">
        <v>0.23232713074792</v>
      </c>
      <c r="E90" s="40">
        <v>1.93605942289933</v>
      </c>
      <c r="F90" s="40">
        <v>1.59013090820067</v>
      </c>
      <c r="G90" s="40">
        <v>1.23883468102744</v>
      </c>
    </row>
    <row r="91" spans="1:7" ht="15.6" x14ac:dyDescent="0.3">
      <c r="A91" s="40"/>
      <c r="B91" s="40">
        <v>0.89</v>
      </c>
      <c r="C91" s="40">
        <v>1.6171366522174</v>
      </c>
      <c r="D91" s="40">
        <v>0.21642582166591301</v>
      </c>
      <c r="E91" s="40">
        <v>1.96750746969012</v>
      </c>
      <c r="F91" s="40">
        <v>1.6425821665913201</v>
      </c>
      <c r="G91" s="40">
        <v>1.21666123081948</v>
      </c>
    </row>
    <row r="92" spans="1:7" ht="15.6" x14ac:dyDescent="0.3">
      <c r="A92" s="40"/>
      <c r="B92" s="40">
        <v>0.9</v>
      </c>
      <c r="C92" s="40">
        <v>1.6666666666666701</v>
      </c>
      <c r="D92" s="40">
        <v>0.2</v>
      </c>
      <c r="E92" s="40">
        <v>2</v>
      </c>
      <c r="F92" s="40">
        <v>1.6895404898439901</v>
      </c>
      <c r="G92" s="40">
        <v>1.2</v>
      </c>
    </row>
    <row r="93" spans="1:7" ht="15.6" x14ac:dyDescent="0.3">
      <c r="A93" s="40"/>
      <c r="B93" s="40">
        <v>0.91</v>
      </c>
      <c r="C93" s="40">
        <v>1.71294922119124</v>
      </c>
      <c r="D93" s="40">
        <v>0.18310459510155999</v>
      </c>
      <c r="E93" s="40">
        <v>2.03449550112845</v>
      </c>
      <c r="F93" s="40">
        <v>1.7375298866278699</v>
      </c>
      <c r="G93" s="40">
        <v>1.1877150098551099</v>
      </c>
    </row>
    <row r="94" spans="1:7" ht="15.6" x14ac:dyDescent="0.3">
      <c r="A94" s="40"/>
      <c r="B94" s="40">
        <v>0.92</v>
      </c>
      <c r="C94" s="40">
        <v>1.7627540029578099</v>
      </c>
      <c r="D94" s="40">
        <v>0.16572929623528099</v>
      </c>
      <c r="E94" s="40">
        <v>2.0716162029410201</v>
      </c>
      <c r="F94" s="40">
        <v>1.7894038780026</v>
      </c>
      <c r="G94" s="40">
        <v>1.17521571329009</v>
      </c>
    </row>
    <row r="95" spans="1:7" ht="15.6" x14ac:dyDescent="0.3">
      <c r="A95" s="40"/>
      <c r="B95" s="40">
        <v>0.93</v>
      </c>
      <c r="C95" s="40">
        <v>1.8168459730872</v>
      </c>
      <c r="D95" s="40">
        <v>0.147835257455255</v>
      </c>
      <c r="E95" s="40">
        <v>2.1119322493607902</v>
      </c>
      <c r="F95" s="40">
        <v>1.84606912175066</v>
      </c>
      <c r="G95" s="40">
        <v>1.1624167819642801</v>
      </c>
    </row>
    <row r="96" spans="1:7" ht="15.6" x14ac:dyDescent="0.3">
      <c r="A96" s="40"/>
      <c r="B96" s="40">
        <v>0.94</v>
      </c>
      <c r="C96" s="40">
        <v>1.8762973232496001</v>
      </c>
      <c r="D96" s="40">
        <v>0.12937456623774901</v>
      </c>
      <c r="E96" s="40">
        <v>2.15624277062915</v>
      </c>
      <c r="F96" s="40">
        <v>1.9088291436521401</v>
      </c>
      <c r="G96" s="40">
        <v>1.14920100557128</v>
      </c>
    </row>
    <row r="97" spans="1:7" ht="15.6" x14ac:dyDescent="0.3">
      <c r="A97" s="40"/>
      <c r="B97" s="40">
        <v>0.95</v>
      </c>
      <c r="C97" s="40">
        <v>1.9426882107919901</v>
      </c>
      <c r="D97" s="40">
        <v>0.110286274801227</v>
      </c>
      <c r="E97" s="40">
        <v>2.20572549602455</v>
      </c>
      <c r="F97" s="40">
        <v>1.97967271682132</v>
      </c>
      <c r="G97" s="40">
        <v>1.13539861094093</v>
      </c>
    </row>
    <row r="98" spans="1:7" ht="15.6" x14ac:dyDescent="0.3">
      <c r="A98" s="40"/>
      <c r="B98" s="40">
        <v>0.96</v>
      </c>
      <c r="C98" s="40">
        <v>2.0185118670417399</v>
      </c>
      <c r="D98" s="40">
        <v>9.04895476330142E-2</v>
      </c>
      <c r="E98" s="40">
        <v>2.2622386908253498</v>
      </c>
      <c r="F98" s="40">
        <v>2.0618992072162401</v>
      </c>
      <c r="G98" s="40">
        <v>1.12074579682349</v>
      </c>
    </row>
    <row r="99" spans="1:7" ht="15.6" x14ac:dyDescent="0.3">
      <c r="A99" s="40"/>
      <c r="B99" s="40">
        <v>0.97</v>
      </c>
      <c r="C99" s="40">
        <v>2.1081102472192699</v>
      </c>
      <c r="D99" s="40">
        <v>6.9870555560851699E-2</v>
      </c>
      <c r="E99" s="40">
        <v>2.3290185186950598</v>
      </c>
      <c r="F99" s="40">
        <v>2.1617332441302399</v>
      </c>
      <c r="G99" s="40">
        <v>1.1047897147538599</v>
      </c>
    </row>
    <row r="100" spans="1:7" ht="15.6" x14ac:dyDescent="0.3">
      <c r="A100" s="40"/>
      <c r="B100" s="40">
        <v>0.98</v>
      </c>
      <c r="C100" s="40">
        <v>2.2203334297782802</v>
      </c>
      <c r="D100" s="40">
        <v>4.8253223119549403E-2</v>
      </c>
      <c r="E100" s="40">
        <v>2.41266115597747</v>
      </c>
      <c r="F100" s="40">
        <v>2.29396100536266</v>
      </c>
      <c r="G100" s="40">
        <v>1.08662110096608</v>
      </c>
    </row>
    <row r="101" spans="1:7" ht="15.6" x14ac:dyDescent="0.3">
      <c r="A101" s="40"/>
      <c r="B101" s="40">
        <v>0.99</v>
      </c>
      <c r="C101" s="40">
        <v>2.3795932176691199</v>
      </c>
      <c r="D101" s="40">
        <v>2.53136130659227E-2</v>
      </c>
      <c r="E101" s="40">
        <v>2.5313613065922702</v>
      </c>
      <c r="F101" s="40">
        <v>2.39000776695908</v>
      </c>
      <c r="G101" s="40">
        <v>1.0637790055023799</v>
      </c>
    </row>
    <row r="102" spans="1:7" ht="15.6" x14ac:dyDescent="0.3">
      <c r="A102" s="40"/>
      <c r="B102" s="40">
        <v>0.99099999999999999</v>
      </c>
      <c r="C102" s="40">
        <v>2.4006658622211399</v>
      </c>
      <c r="D102" s="40">
        <v>2.29236052989636E-2</v>
      </c>
      <c r="E102" s="40">
        <v>2.5470672554404001</v>
      </c>
      <c r="F102" s="40">
        <v>2.4118575440744698</v>
      </c>
      <c r="G102" s="40">
        <v>1.0609836610430301</v>
      </c>
    </row>
    <row r="103" spans="1:7" ht="15.6" x14ac:dyDescent="0.3">
      <c r="A103" s="40"/>
      <c r="B103" s="40">
        <v>0.99199999999999999</v>
      </c>
      <c r="C103" s="40">
        <v>2.4233421918649798</v>
      </c>
      <c r="D103" s="40">
        <v>2.0511747754889099E-2</v>
      </c>
      <c r="E103" s="40">
        <v>2.5639684693611402</v>
      </c>
      <c r="F103" s="40">
        <v>2.43547599368177</v>
      </c>
      <c r="G103" s="40">
        <v>1.0580298886258099</v>
      </c>
    </row>
    <row r="104" spans="1:7" ht="15.6" x14ac:dyDescent="0.3">
      <c r="A104" s="40"/>
      <c r="B104" s="40">
        <v>0.99299999999999999</v>
      </c>
      <c r="C104" s="40">
        <v>2.4479704966628599</v>
      </c>
      <c r="D104" s="40">
        <v>1.8076271761207401E-2</v>
      </c>
      <c r="E104" s="40">
        <v>2.5823245373153401</v>
      </c>
      <c r="F104" s="40">
        <v>2.4612759209378101</v>
      </c>
      <c r="G104" s="40">
        <v>1.0548838480021001</v>
      </c>
    </row>
    <row r="105" spans="1:7" ht="15.6" x14ac:dyDescent="0.3">
      <c r="A105" s="40"/>
      <c r="B105" s="40">
        <v>0.99399999999999999</v>
      </c>
      <c r="C105" s="40">
        <v>2.47503895005701</v>
      </c>
      <c r="D105" s="40">
        <v>1.56149958402696E-2</v>
      </c>
      <c r="E105" s="40">
        <v>2.6024993067116</v>
      </c>
      <c r="F105" s="40">
        <v>2.4898508266920598</v>
      </c>
      <c r="G105" s="40">
        <v>1.0514983235523001</v>
      </c>
    </row>
    <row r="106" spans="1:7" ht="15.6" x14ac:dyDescent="0.3">
      <c r="A106" s="40"/>
      <c r="B106" s="40">
        <v>0.995</v>
      </c>
      <c r="C106" s="40">
        <v>2.5052670044296699</v>
      </c>
      <c r="D106" s="40">
        <v>1.31251450135775E-2</v>
      </c>
      <c r="E106" s="40">
        <v>2.6250290027155101</v>
      </c>
      <c r="F106" s="40">
        <v>2.52210620782922</v>
      </c>
      <c r="G106" s="40">
        <v>1.04780408558213</v>
      </c>
    </row>
    <row r="107" spans="1:7" ht="15.6" x14ac:dyDescent="0.3">
      <c r="A107" s="40"/>
      <c r="B107" s="40">
        <v>0.996</v>
      </c>
      <c r="C107" s="40">
        <v>2.5397898386422399</v>
      </c>
      <c r="D107" s="40">
        <v>1.0603038805748401E-2</v>
      </c>
      <c r="E107" s="40">
        <v>2.6507597014370901</v>
      </c>
      <c r="F107" s="40">
        <v>2.5595442797474699</v>
      </c>
      <c r="G107" s="40">
        <v>1.04369253751097</v>
      </c>
    </row>
    <row r="108" spans="1:7" ht="15.6" x14ac:dyDescent="0.3">
      <c r="A108" s="40"/>
      <c r="B108" s="40">
        <v>0.997</v>
      </c>
      <c r="C108" s="40">
        <v>2.5805843634326999</v>
      </c>
      <c r="D108" s="40">
        <v>8.0434945260008904E-3</v>
      </c>
      <c r="E108" s="40">
        <v>2.6811648420002898</v>
      </c>
      <c r="F108" s="40">
        <v>2.6049991427231598</v>
      </c>
      <c r="G108" s="40">
        <v>1.0389758536836999</v>
      </c>
    </row>
    <row r="109" spans="1:7" ht="15.6" x14ac:dyDescent="0.3">
      <c r="A109" s="40"/>
      <c r="B109" s="40">
        <v>0.998</v>
      </c>
      <c r="C109" s="40">
        <v>2.6316800572822698</v>
      </c>
      <c r="D109" s="40">
        <v>5.4384953832776603E-3</v>
      </c>
      <c r="E109" s="40">
        <v>2.71924769163883</v>
      </c>
      <c r="F109" s="40">
        <v>2.6652030065977801</v>
      </c>
      <c r="G109" s="40">
        <v>1.0332744225933701</v>
      </c>
    </row>
    <row r="110" spans="1:7" ht="15.6" x14ac:dyDescent="0.3">
      <c r="A110" s="40"/>
      <c r="B110" s="40">
        <v>0.999</v>
      </c>
      <c r="C110" s="40">
        <v>2.7041917182337598</v>
      </c>
      <c r="D110" s="40">
        <v>2.77329237667993E-3</v>
      </c>
      <c r="E110" s="40">
        <v>2.7732923766799198</v>
      </c>
      <c r="F110" s="40">
        <v>2.70893350696107</v>
      </c>
      <c r="G110" s="40">
        <v>1.0255531654727801</v>
      </c>
    </row>
    <row r="111" spans="1:7" ht="15.6" x14ac:dyDescent="0.3">
      <c r="A111" s="40"/>
      <c r="B111" s="40">
        <v>0.99909999999999999</v>
      </c>
      <c r="C111" s="40">
        <v>2.71378618321042</v>
      </c>
      <c r="D111" s="40">
        <v>2.5023990259837601E-3</v>
      </c>
      <c r="E111" s="40">
        <v>2.78044336220414</v>
      </c>
      <c r="F111" s="40">
        <v>2.71888180371079</v>
      </c>
      <c r="G111" s="40">
        <v>1.0245624284647501</v>
      </c>
    </row>
    <row r="112" spans="1:7" ht="15.6" x14ac:dyDescent="0.3">
      <c r="A112" s="40"/>
      <c r="B112" s="40">
        <v>0.99919999999999998</v>
      </c>
      <c r="C112" s="40">
        <v>2.7241108128519298</v>
      </c>
      <c r="D112" s="40">
        <v>2.2305108456127298E-3</v>
      </c>
      <c r="E112" s="40">
        <v>2.7881385570158401</v>
      </c>
      <c r="F112" s="40">
        <v>2.7296353845921102</v>
      </c>
      <c r="G112" s="40">
        <v>1.0235040894305201</v>
      </c>
    </row>
    <row r="113" spans="1:7" ht="15.6" x14ac:dyDescent="0.3">
      <c r="A113" s="40"/>
      <c r="B113" s="40">
        <v>0.99929999999999997</v>
      </c>
      <c r="C113" s="40">
        <v>2.7353241851096999</v>
      </c>
      <c r="D113" s="40">
        <v>1.9575473071536402E-3</v>
      </c>
      <c r="E113" s="40">
        <v>2.79649615307649</v>
      </c>
      <c r="F113" s="40">
        <v>2.7413822015523701</v>
      </c>
      <c r="G113" s="40">
        <v>1.02236369944732</v>
      </c>
    </row>
    <row r="114" spans="1:7" ht="15.6" x14ac:dyDescent="0.3">
      <c r="A114" s="40"/>
      <c r="B114" s="40">
        <v>0.99939999999999996</v>
      </c>
      <c r="C114" s="40">
        <v>2.7476485674348998</v>
      </c>
      <c r="D114" s="40">
        <v>1.68340908699834E-3</v>
      </c>
      <c r="E114" s="40">
        <v>2.8056818116637001</v>
      </c>
      <c r="F114" s="40">
        <v>2.7543924780662699</v>
      </c>
      <c r="G114" s="40">
        <v>1.0211210578079799</v>
      </c>
    </row>
    <row r="115" spans="1:7" ht="15.6" x14ac:dyDescent="0.3">
      <c r="A115" s="40"/>
      <c r="B115" s="40">
        <v>0.99950000000000006</v>
      </c>
      <c r="C115" s="40">
        <v>2.7614115295669102</v>
      </c>
      <c r="D115" s="40">
        <v>1.4079698391918001E-3</v>
      </c>
      <c r="E115" s="40">
        <v>2.8159396783832902</v>
      </c>
      <c r="F115" s="40">
        <v>2.7690784907233601</v>
      </c>
      <c r="G115" s="40">
        <v>1.01974647684075</v>
      </c>
    </row>
    <row r="116" spans="1:7" ht="15.6" x14ac:dyDescent="0.3">
      <c r="A116" s="40"/>
      <c r="B116" s="40">
        <v>0.99960000000000004</v>
      </c>
      <c r="C116" s="40">
        <v>2.7771299232848699</v>
      </c>
      <c r="D116" s="40">
        <v>1.13106199011946E-3</v>
      </c>
      <c r="E116" s="40">
        <v>2.8276549752981901</v>
      </c>
      <c r="F116" s="40">
        <v>2.78612420460732</v>
      </c>
      <c r="G116" s="40">
        <v>1.01819326189592</v>
      </c>
    </row>
    <row r="117" spans="1:7" ht="15.6" x14ac:dyDescent="0.3">
      <c r="A117" s="40"/>
      <c r="B117" s="40">
        <v>0.99970000000000003</v>
      </c>
      <c r="C117" s="40">
        <v>2.7957038444828202</v>
      </c>
      <c r="D117" s="40">
        <v>8.5244956965841205E-4</v>
      </c>
      <c r="E117" s="40">
        <v>2.84149856552835</v>
      </c>
      <c r="F117" s="40">
        <v>2.8068199976663899</v>
      </c>
      <c r="G117" s="40">
        <v>1.0163803906253901</v>
      </c>
    </row>
    <row r="118" spans="1:7" ht="15.6" x14ac:dyDescent="0.3">
      <c r="A118" s="40"/>
      <c r="B118" s="40">
        <v>0.99980000000000002</v>
      </c>
      <c r="C118" s="40">
        <v>2.8189679319060699</v>
      </c>
      <c r="D118" s="40">
        <v>5.7176756989184003E-4</v>
      </c>
      <c r="E118" s="40">
        <v>2.8588378494595199</v>
      </c>
      <c r="F118" s="40">
        <v>2.83423107376422</v>
      </c>
      <c r="G118" s="40">
        <v>1.0141434448764699</v>
      </c>
    </row>
    <row r="119" spans="1:7" ht="15.6" x14ac:dyDescent="0.3">
      <c r="A119" s="40"/>
      <c r="B119" s="40">
        <v>0.99990000000000001</v>
      </c>
      <c r="C119" s="40">
        <v>2.8519828005278298</v>
      </c>
      <c r="D119" s="40">
        <v>2.8834446251546202E-4</v>
      </c>
      <c r="E119" s="40">
        <v>2.8834446251549402</v>
      </c>
      <c r="F119" s="40">
        <v>2.8541417571711398</v>
      </c>
      <c r="G119" s="40">
        <v>1.01103156183876</v>
      </c>
    </row>
    <row r="120" spans="1:7" ht="15.6" x14ac:dyDescent="0.3">
      <c r="A120" s="40"/>
      <c r="B120" s="40">
        <v>0.99990999999999997</v>
      </c>
      <c r="C120" s="40">
        <v>2.8563512013690402</v>
      </c>
      <c r="D120" s="40">
        <v>2.5980304494391298E-4</v>
      </c>
      <c r="E120" s="40">
        <v>2.8867004993757002</v>
      </c>
      <c r="F120" s="40">
        <v>2.8586712591224499</v>
      </c>
      <c r="G120" s="40">
        <v>1.0106251983271901</v>
      </c>
    </row>
    <row r="121" spans="1:7" ht="15.6" x14ac:dyDescent="0.3">
      <c r="A121" s="40"/>
      <c r="B121" s="40">
        <v>0.99992000000000003</v>
      </c>
      <c r="C121" s="40">
        <v>2.8610520492976201</v>
      </c>
      <c r="D121" s="40">
        <v>2.3121633235279699E-4</v>
      </c>
      <c r="E121" s="40">
        <v>2.8902041544070798</v>
      </c>
      <c r="F121" s="40">
        <v>2.8635674103861799</v>
      </c>
      <c r="G121" s="40">
        <v>1.0101892956182399</v>
      </c>
    </row>
    <row r="122" spans="1:7" ht="15.6" x14ac:dyDescent="0.3">
      <c r="A122" s="40"/>
      <c r="B122" s="40">
        <v>0.99992999999999999</v>
      </c>
      <c r="C122" s="40">
        <v>2.8661575455314798</v>
      </c>
      <c r="D122" s="40">
        <v>2.0258065824878399E-4</v>
      </c>
      <c r="E122" s="40">
        <v>2.8940094035534498</v>
      </c>
      <c r="F122" s="40">
        <v>2.8689157862602102</v>
      </c>
      <c r="G122" s="40">
        <v>1.0097174902563899</v>
      </c>
    </row>
    <row r="123" spans="1:7" ht="15.6" x14ac:dyDescent="0.3">
      <c r="A123" s="40"/>
      <c r="B123" s="40">
        <v>0.99994000000000005</v>
      </c>
      <c r="C123" s="40">
        <v>2.8717688893894202</v>
      </c>
      <c r="D123" s="40">
        <v>1.7389150038625001E-4</v>
      </c>
      <c r="E123" s="40">
        <v>2.8981916731012798</v>
      </c>
      <c r="F123" s="40">
        <v>2.8748394206779402</v>
      </c>
      <c r="G123" s="40">
        <v>1.0092008740012</v>
      </c>
    </row>
    <row r="124" spans="1:7" ht="15.6" x14ac:dyDescent="0.3">
      <c r="A124" s="40"/>
      <c r="B124" s="40">
        <v>0.99995000000000001</v>
      </c>
      <c r="C124" s="40">
        <v>2.8780352247715499</v>
      </c>
      <c r="D124" s="40">
        <v>1.45143106179318E-4</v>
      </c>
      <c r="E124" s="40">
        <v>2.90286212358669</v>
      </c>
      <c r="F124" s="40">
        <v>2.8815260249024499</v>
      </c>
      <c r="G124" s="40">
        <v>1.0086263359813801</v>
      </c>
    </row>
    <row r="125" spans="1:7" ht="15.6" x14ac:dyDescent="0.3">
      <c r="A125" s="40"/>
      <c r="B125" s="40">
        <v>0.99995999999999996</v>
      </c>
      <c r="C125" s="40">
        <v>2.88519187649807</v>
      </c>
      <c r="D125" s="40">
        <v>1.16327845930456E-4</v>
      </c>
      <c r="E125" s="40">
        <v>2.9081961482584902</v>
      </c>
      <c r="F125" s="40">
        <v>2.88928701115614</v>
      </c>
      <c r="G125" s="40">
        <v>1.0079732207579699</v>
      </c>
    </row>
    <row r="126" spans="1:7" ht="15.6" x14ac:dyDescent="0.3">
      <c r="A126" s="40"/>
      <c r="B126" s="40">
        <v>0.99997000000000003</v>
      </c>
      <c r="C126" s="40">
        <v>2.8936486620700799</v>
      </c>
      <c r="D126" s="40">
        <v>8.7434975818978698E-5</v>
      </c>
      <c r="E126" s="40">
        <v>2.9144991939576501</v>
      </c>
      <c r="F126" s="40">
        <v>2.8987098940423901</v>
      </c>
      <c r="G126" s="40">
        <v>1.00720561972878</v>
      </c>
    </row>
    <row r="127" spans="1:7" ht="15.6" x14ac:dyDescent="0.3">
      <c r="A127" s="40"/>
      <c r="B127" s="40">
        <v>0.99997999999999998</v>
      </c>
      <c r="C127" s="40">
        <v>2.9042409003364398</v>
      </c>
      <c r="D127" s="40">
        <v>5.8447876878343901E-5</v>
      </c>
      <c r="E127" s="40">
        <v>2.92239384391427</v>
      </c>
      <c r="F127" s="40">
        <v>2.9111902739486299</v>
      </c>
      <c r="G127" s="40">
        <v>1.00625049512103</v>
      </c>
    </row>
    <row r="128" spans="1:7" ht="15.6" x14ac:dyDescent="0.3">
      <c r="A128" s="40"/>
      <c r="B128" s="40">
        <v>0.99999000000000005</v>
      </c>
      <c r="C128" s="40">
        <v>2.9192727108866499</v>
      </c>
      <c r="D128" s="40">
        <v>2.93359741389898E-5</v>
      </c>
      <c r="E128" s="40">
        <v>2.93359741387976</v>
      </c>
      <c r="F128" s="40">
        <v>2.9335974138818699</v>
      </c>
      <c r="G128" s="40">
        <v>1.00490694238318</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Graphiques</vt:lpstr>
      </vt:variant>
      <vt:variant>
        <vt:i4>1</vt:i4>
      </vt:variant>
    </vt:vector>
  </HeadingPairs>
  <TitlesOfParts>
    <vt:vector size="7" baseType="lpstr">
      <vt:lpstr>ReadMe</vt:lpstr>
      <vt:lpstr>T17.1</vt:lpstr>
      <vt:lpstr>T17.2</vt:lpstr>
      <vt:lpstr>DataF17.1</vt:lpstr>
      <vt:lpstr>RawDataF17.1</vt:lpstr>
      <vt:lpstr>OutputF17.1</vt:lpstr>
      <vt:lpstr>F17.1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2019-08-02T16:03:40Z</cp:lastPrinted>
  <dcterms:created xsi:type="dcterms:W3CDTF">2018-06-04T08:36:35Z</dcterms:created>
  <dcterms:modified xsi:type="dcterms:W3CDTF">2020-01-06T14:33:45Z</dcterms:modified>
</cp:coreProperties>
</file>