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xml"/>
  <Override PartName="/xl/charts/chart10.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drawings/drawing3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60" yWindow="0" windowWidth="22524" windowHeight="14064"/>
  </bookViews>
  <sheets>
    <sheet name="ReadMe" sheetId="64" r:id="rId1"/>
    <sheet name="F10.1" sheetId="36" r:id="rId2"/>
    <sheet name="F10.2" sheetId="33" r:id="rId3"/>
    <sheet name="F10.3" sheetId="31" r:id="rId4"/>
    <sheet name="F10.4" sheetId="13" r:id="rId5"/>
    <sheet name="F10.5" sheetId="16" r:id="rId6"/>
    <sheet name="F10.6" sheetId="23" r:id="rId7"/>
    <sheet name="F10.7" sheetId="38" r:id="rId8"/>
    <sheet name="F10.8" sheetId="51" r:id="rId9"/>
    <sheet name="F10.9" sheetId="52" r:id="rId10"/>
    <sheet name="F10.10" sheetId="53" r:id="rId11"/>
    <sheet name="F10.11" sheetId="7" r:id="rId12"/>
    <sheet name="F10.12" sheetId="10" r:id="rId13"/>
    <sheet name="F10.13" sheetId="62" r:id="rId14"/>
    <sheet name="F10.14" sheetId="43" r:id="rId15"/>
    <sheet name="F10.15" sheetId="45" r:id="rId16"/>
    <sheet name="F10.16" sheetId="46" r:id="rId17"/>
    <sheet name="DataF10.1" sheetId="11" r:id="rId18"/>
    <sheet name="DataF10.4" sheetId="14" r:id="rId19"/>
    <sheet name="DataF10.6" sheetId="29" r:id="rId20"/>
    <sheet name="DataF10.8" sheetId="50" r:id="rId21"/>
    <sheet name="DataF10.10" sheetId="54" r:id="rId22"/>
    <sheet name="DataF10.11" sheetId="8" r:id="rId23"/>
    <sheet name="DataF10.12" sheetId="9" r:id="rId24"/>
    <sheet name="DataF10.13" sheetId="63" r:id="rId25"/>
    <sheet name="DataF10.14" sheetId="42" r:id="rId26"/>
    <sheet name="DataF10.15" sheetId="44" r:id="rId27"/>
    <sheet name="DataF10.16" sheetId="47" r:id="rId28"/>
  </sheets>
  <externalReferences>
    <externalReference r:id="rId29"/>
    <externalReference r:id="rId30"/>
    <externalReference r:id="rId31"/>
    <externalReference r:id="rId32"/>
    <externalReference r:id="rId33"/>
    <externalReference r:id="rId34"/>
    <externalReference r:id="rId35"/>
  </externalReferences>
  <definedNames>
    <definedName name="_10000" localSheetId="27">[1]Регион!#REF!</definedName>
    <definedName name="_10000" localSheetId="18">[1]Регион!#REF!</definedName>
    <definedName name="_10000" localSheetId="20">[1]Регион!#REF!</definedName>
    <definedName name="_10000">[1]Регион!#REF!</definedName>
    <definedName name="_1080" localSheetId="27">[2]Регион!#REF!</definedName>
    <definedName name="_1080" localSheetId="18">[2]Регион!#REF!</definedName>
    <definedName name="_1080" localSheetId="20">[2]Регион!#REF!</definedName>
    <definedName name="_1080">[2]Регион!#REF!</definedName>
    <definedName name="_1090" localSheetId="27">[2]Регион!#REF!</definedName>
    <definedName name="_1090" localSheetId="18">[2]Регион!#REF!</definedName>
    <definedName name="_1090" localSheetId="20">[2]Регион!#REF!</definedName>
    <definedName name="_1090">[2]Регион!#REF!</definedName>
    <definedName name="_1100" localSheetId="27">[2]Регион!#REF!</definedName>
    <definedName name="_1100" localSheetId="18">[2]Регион!#REF!</definedName>
    <definedName name="_1100" localSheetId="20">[2]Регион!#REF!</definedName>
    <definedName name="_1100">[2]Регион!#REF!</definedName>
    <definedName name="_1110" localSheetId="27">[2]Регион!#REF!</definedName>
    <definedName name="_1110" localSheetId="18">[2]Регион!#REF!</definedName>
    <definedName name="_1110" localSheetId="20">[2]Регион!#REF!</definedName>
    <definedName name="_1110">[2]Регион!#REF!</definedName>
    <definedName name="_2" localSheetId="27">[1]Регион!#REF!</definedName>
    <definedName name="_2" localSheetId="18">[1]Регион!#REF!</definedName>
    <definedName name="_2" localSheetId="20">[1]Регион!#REF!</definedName>
    <definedName name="_2">[1]Регион!#REF!</definedName>
    <definedName name="_2010" localSheetId="27">#REF!</definedName>
    <definedName name="_2010" localSheetId="18">#REF!</definedName>
    <definedName name="_2010" localSheetId="20">#REF!</definedName>
    <definedName name="_2010" localSheetId="0">#REF!</definedName>
    <definedName name="_2010">#REF!</definedName>
    <definedName name="_2080" localSheetId="27">[2]Регион!#REF!</definedName>
    <definedName name="_2080" localSheetId="18">[2]Регион!#REF!</definedName>
    <definedName name="_2080" localSheetId="20">[2]Регион!#REF!</definedName>
    <definedName name="_2080" localSheetId="0">[2]Регион!#REF!</definedName>
    <definedName name="_2080">[2]Регион!#REF!</definedName>
    <definedName name="_2090" localSheetId="27">[2]Регион!#REF!</definedName>
    <definedName name="_2090" localSheetId="18">[2]Регион!#REF!</definedName>
    <definedName name="_2090" localSheetId="20">[2]Регион!#REF!</definedName>
    <definedName name="_2090">[2]Регион!#REF!</definedName>
    <definedName name="_2100" localSheetId="27">[2]Регион!#REF!</definedName>
    <definedName name="_2100" localSheetId="18">[2]Регион!#REF!</definedName>
    <definedName name="_2100" localSheetId="20">[2]Регион!#REF!</definedName>
    <definedName name="_2100">[2]Регион!#REF!</definedName>
    <definedName name="_2110" localSheetId="27">[2]Регион!#REF!</definedName>
    <definedName name="_2110" localSheetId="18">[2]Регион!#REF!</definedName>
    <definedName name="_2110" localSheetId="20">[2]Регион!#REF!</definedName>
    <definedName name="_2110">[2]Регион!#REF!</definedName>
    <definedName name="_3080" localSheetId="27">[2]Регион!#REF!</definedName>
    <definedName name="_3080" localSheetId="18">[2]Регион!#REF!</definedName>
    <definedName name="_3080" localSheetId="20">[2]Регион!#REF!</definedName>
    <definedName name="_3080">[2]Регион!#REF!</definedName>
    <definedName name="_3090" localSheetId="27">[2]Регион!#REF!</definedName>
    <definedName name="_3090" localSheetId="18">[2]Регион!#REF!</definedName>
    <definedName name="_3090" localSheetId="20">[2]Регион!#REF!</definedName>
    <definedName name="_3090">[2]Регион!#REF!</definedName>
    <definedName name="_3100" localSheetId="27">[2]Регион!#REF!</definedName>
    <definedName name="_3100" localSheetId="18">[2]Регион!#REF!</definedName>
    <definedName name="_3100" localSheetId="20">[2]Регион!#REF!</definedName>
    <definedName name="_3100">[2]Регион!#REF!</definedName>
    <definedName name="_3110" localSheetId="27">[2]Регион!#REF!</definedName>
    <definedName name="_3110" localSheetId="18">[2]Регион!#REF!</definedName>
    <definedName name="_3110" localSheetId="20">[2]Регион!#REF!</definedName>
    <definedName name="_3110">[2]Регион!#REF!</definedName>
    <definedName name="_4080" localSheetId="27">[2]Регион!#REF!</definedName>
    <definedName name="_4080" localSheetId="18">[2]Регион!#REF!</definedName>
    <definedName name="_4080" localSheetId="20">[2]Регион!#REF!</definedName>
    <definedName name="_4080">[2]Регион!#REF!</definedName>
    <definedName name="_4090" localSheetId="27">[2]Регион!#REF!</definedName>
    <definedName name="_4090" localSheetId="18">[2]Регион!#REF!</definedName>
    <definedName name="_4090" localSheetId="20">[2]Регион!#REF!</definedName>
    <definedName name="_4090">[2]Регион!#REF!</definedName>
    <definedName name="_4100" localSheetId="27">[2]Регион!#REF!</definedName>
    <definedName name="_4100" localSheetId="18">[2]Регион!#REF!</definedName>
    <definedName name="_4100" localSheetId="20">[2]Регион!#REF!</definedName>
    <definedName name="_4100">[2]Регион!#REF!</definedName>
    <definedName name="_4110" localSheetId="27">[2]Регион!#REF!</definedName>
    <definedName name="_4110" localSheetId="18">[2]Регион!#REF!</definedName>
    <definedName name="_4110" localSheetId="20">[2]Регион!#REF!</definedName>
    <definedName name="_4110">[2]Регион!#REF!</definedName>
    <definedName name="_5080" localSheetId="27">[2]Регион!#REF!</definedName>
    <definedName name="_5080" localSheetId="18">[2]Регион!#REF!</definedName>
    <definedName name="_5080" localSheetId="20">[2]Регион!#REF!</definedName>
    <definedName name="_5080">[2]Регион!#REF!</definedName>
    <definedName name="_5090" localSheetId="27">[2]Регион!#REF!</definedName>
    <definedName name="_5090" localSheetId="18">[2]Регион!#REF!</definedName>
    <definedName name="_5090" localSheetId="20">[2]Регион!#REF!</definedName>
    <definedName name="_5090">[2]Регион!#REF!</definedName>
    <definedName name="_5100" localSheetId="27">[2]Регион!#REF!</definedName>
    <definedName name="_5100" localSheetId="18">[2]Регион!#REF!</definedName>
    <definedName name="_5100" localSheetId="20">[2]Регион!#REF!</definedName>
    <definedName name="_5100">[2]Регион!#REF!</definedName>
    <definedName name="_5110" localSheetId="27">[2]Регион!#REF!</definedName>
    <definedName name="_5110" localSheetId="18">[2]Регион!#REF!</definedName>
    <definedName name="_5110" localSheetId="20">[2]Регион!#REF!</definedName>
    <definedName name="_5110">[2]Регион!#REF!</definedName>
    <definedName name="_6080" localSheetId="27">[2]Регион!#REF!</definedName>
    <definedName name="_6080" localSheetId="18">[2]Регион!#REF!</definedName>
    <definedName name="_6080" localSheetId="20">[2]Регион!#REF!</definedName>
    <definedName name="_6080">[2]Регион!#REF!</definedName>
    <definedName name="_6090" localSheetId="27">[2]Регион!#REF!</definedName>
    <definedName name="_6090" localSheetId="18">[2]Регион!#REF!</definedName>
    <definedName name="_6090" localSheetId="20">[2]Регион!#REF!</definedName>
    <definedName name="_6090">[2]Регион!#REF!</definedName>
    <definedName name="_6100" localSheetId="27">[2]Регион!#REF!</definedName>
    <definedName name="_6100" localSheetId="18">[2]Регион!#REF!</definedName>
    <definedName name="_6100" localSheetId="20">[2]Регион!#REF!</definedName>
    <definedName name="_6100">[2]Регион!#REF!</definedName>
    <definedName name="_6110" localSheetId="27">[2]Регион!#REF!</definedName>
    <definedName name="_6110" localSheetId="18">[2]Регион!#REF!</definedName>
    <definedName name="_6110" localSheetId="20">[2]Регион!#REF!</definedName>
    <definedName name="_6110">[2]Регион!#REF!</definedName>
    <definedName name="_7031_1" localSheetId="27">[2]Регион!#REF!</definedName>
    <definedName name="_7031_1" localSheetId="18">[2]Регион!#REF!</definedName>
    <definedName name="_7031_1" localSheetId="20">[2]Регион!#REF!</definedName>
    <definedName name="_7031_1">[2]Регион!#REF!</definedName>
    <definedName name="_7031_2" localSheetId="27">[2]Регион!#REF!</definedName>
    <definedName name="_7031_2" localSheetId="18">[2]Регион!#REF!</definedName>
    <definedName name="_7031_2" localSheetId="20">[2]Регион!#REF!</definedName>
    <definedName name="_7031_2">[2]Регион!#REF!</definedName>
    <definedName name="_7032_1" localSheetId="27">[2]Регион!#REF!</definedName>
    <definedName name="_7032_1" localSheetId="18">[2]Регион!#REF!</definedName>
    <definedName name="_7032_1" localSheetId="20">[2]Регион!#REF!</definedName>
    <definedName name="_7032_1">[2]Регион!#REF!</definedName>
    <definedName name="_7032_2" localSheetId="27">[2]Регион!#REF!</definedName>
    <definedName name="_7032_2" localSheetId="18">[2]Регион!#REF!</definedName>
    <definedName name="_7032_2" localSheetId="20">[2]Регион!#REF!</definedName>
    <definedName name="_7032_2">[2]Регион!#REF!</definedName>
    <definedName name="_7033_1" localSheetId="27">[2]Регион!#REF!</definedName>
    <definedName name="_7033_1" localSheetId="18">[2]Регион!#REF!</definedName>
    <definedName name="_7033_1" localSheetId="20">[2]Регион!#REF!</definedName>
    <definedName name="_7033_1">[2]Регион!#REF!</definedName>
    <definedName name="_7033_2" localSheetId="27">[2]Регион!#REF!</definedName>
    <definedName name="_7033_2" localSheetId="18">[2]Регион!#REF!</definedName>
    <definedName name="_7033_2" localSheetId="20">[2]Регион!#REF!</definedName>
    <definedName name="_7033_2">[2]Регион!#REF!</definedName>
    <definedName name="_7034_1" localSheetId="27">[2]Регион!#REF!</definedName>
    <definedName name="_7034_1" localSheetId="18">[2]Регион!#REF!</definedName>
    <definedName name="_7034_1" localSheetId="20">[2]Регион!#REF!</definedName>
    <definedName name="_7034_1">[2]Регион!#REF!</definedName>
    <definedName name="_7034_2" localSheetId="27">[2]Регион!#REF!</definedName>
    <definedName name="_7034_2" localSheetId="18">[2]Регион!#REF!</definedName>
    <definedName name="_7034_2" localSheetId="20">[2]Регион!#REF!</definedName>
    <definedName name="_7034_2">[2]Регион!#REF!</definedName>
    <definedName name="column_head" localSheetId="17">#REF!</definedName>
    <definedName name="column_head" localSheetId="27">#REF!</definedName>
    <definedName name="column_head" localSheetId="18">#REF!</definedName>
    <definedName name="column_head" localSheetId="20">#REF!</definedName>
    <definedName name="column_head" localSheetId="0">#REF!</definedName>
    <definedName name="column_head">#REF!</definedName>
    <definedName name="column_headings" localSheetId="17">#REF!</definedName>
    <definedName name="column_headings" localSheetId="22">#REF!</definedName>
    <definedName name="column_headings" localSheetId="23">#REF!</definedName>
    <definedName name="column_headings" localSheetId="25">#REF!</definedName>
    <definedName name="column_headings" localSheetId="27">#REF!</definedName>
    <definedName name="column_headings" localSheetId="18">#REF!</definedName>
    <definedName name="column_headings" localSheetId="20">#REF!</definedName>
    <definedName name="column_headings" localSheetId="0">#REF!</definedName>
    <definedName name="column_headings">#REF!</definedName>
    <definedName name="column_numbers" localSheetId="17">#REF!</definedName>
    <definedName name="column_numbers" localSheetId="22">#REF!</definedName>
    <definedName name="column_numbers" localSheetId="23">#REF!</definedName>
    <definedName name="column_numbers" localSheetId="25">#REF!</definedName>
    <definedName name="column_numbers" localSheetId="27">#REF!</definedName>
    <definedName name="column_numbers" localSheetId="18">#REF!</definedName>
    <definedName name="column_numbers" localSheetId="20">#REF!</definedName>
    <definedName name="column_numbers">#REF!</definedName>
    <definedName name="data" localSheetId="17">#REF!</definedName>
    <definedName name="data" localSheetId="22">#REF!</definedName>
    <definedName name="data" localSheetId="23">#REF!</definedName>
    <definedName name="data" localSheetId="25">#REF!</definedName>
    <definedName name="data" localSheetId="27">#REF!</definedName>
    <definedName name="data" localSheetId="18">#REF!</definedName>
    <definedName name="data" localSheetId="20">#REF!</definedName>
    <definedName name="data">#REF!</definedName>
    <definedName name="data2" localSheetId="17">#REF!</definedName>
    <definedName name="data2" localSheetId="22">#REF!</definedName>
    <definedName name="data2" localSheetId="23">#REF!</definedName>
    <definedName name="data2" localSheetId="25">#REF!</definedName>
    <definedName name="data2" localSheetId="27">#REF!</definedName>
    <definedName name="data2" localSheetId="18">#REF!</definedName>
    <definedName name="data2" localSheetId="20">#REF!</definedName>
    <definedName name="data2">#REF!</definedName>
    <definedName name="Diag" localSheetId="17">#REF!,#REF!</definedName>
    <definedName name="Diag" localSheetId="27">#REF!,#REF!</definedName>
    <definedName name="Diag" localSheetId="18">#REF!,#REF!</definedName>
    <definedName name="Diag" localSheetId="20">#REF!,#REF!</definedName>
    <definedName name="Diag" localSheetId="0">#REF!,#REF!</definedName>
    <definedName name="Diag">#REF!,#REF!</definedName>
    <definedName name="ea_flux" localSheetId="17">#REF!</definedName>
    <definedName name="ea_flux" localSheetId="22">#REF!</definedName>
    <definedName name="ea_flux" localSheetId="23">#REF!</definedName>
    <definedName name="ea_flux" localSheetId="27">#REF!</definedName>
    <definedName name="ea_flux" localSheetId="18">#REF!</definedName>
    <definedName name="ea_flux" localSheetId="20">#REF!</definedName>
    <definedName name="ea_flux" localSheetId="0">#REF!</definedName>
    <definedName name="ea_flux">#REF!</definedName>
    <definedName name="Equilibre" localSheetId="17">#REF!</definedName>
    <definedName name="Equilibre" localSheetId="22">#REF!</definedName>
    <definedName name="Equilibre" localSheetId="23">#REF!</definedName>
    <definedName name="Equilibre" localSheetId="27">#REF!</definedName>
    <definedName name="Equilibre" localSheetId="18">#REF!</definedName>
    <definedName name="Equilibre" localSheetId="20">#REF!</definedName>
    <definedName name="Equilibre">#REF!</definedName>
    <definedName name="females" localSheetId="17">'[3]rba table'!$I$10:$I$49</definedName>
    <definedName name="females" localSheetId="18">'[3]rba table'!$I$10:$I$49</definedName>
    <definedName name="females" localSheetId="20">'[3]rba table'!$I$10:$I$49</definedName>
    <definedName name="females">'[4]rba table'!$I$10:$I$49</definedName>
    <definedName name="fig4b" localSheetId="17">#REF!</definedName>
    <definedName name="fig4b" localSheetId="27">#REF!</definedName>
    <definedName name="fig4b" localSheetId="18">#REF!</definedName>
    <definedName name="fig4b" localSheetId="20">#REF!</definedName>
    <definedName name="fig4b" localSheetId="0">#REF!</definedName>
    <definedName name="fig4b">#REF!</definedName>
    <definedName name="fmtr" localSheetId="17">#REF!</definedName>
    <definedName name="fmtr" localSheetId="27">#REF!</definedName>
    <definedName name="fmtr" localSheetId="18">#REF!</definedName>
    <definedName name="fmtr" localSheetId="20">#REF!</definedName>
    <definedName name="fmtr" localSheetId="0">#REF!</definedName>
    <definedName name="fmtr">#REF!</definedName>
    <definedName name="footno" localSheetId="17">#REF!</definedName>
    <definedName name="footno" localSheetId="27">#REF!</definedName>
    <definedName name="footno" localSheetId="18">#REF!</definedName>
    <definedName name="footno" localSheetId="20">#REF!</definedName>
    <definedName name="footno">#REF!</definedName>
    <definedName name="footnotes" localSheetId="17">#REF!</definedName>
    <definedName name="footnotes" localSheetId="22">#REF!</definedName>
    <definedName name="footnotes" localSheetId="23">#REF!</definedName>
    <definedName name="footnotes" localSheetId="25">#REF!</definedName>
    <definedName name="footnotes" localSheetId="27">#REF!</definedName>
    <definedName name="footnotes" localSheetId="18">#REF!</definedName>
    <definedName name="footnotes" localSheetId="20">#REF!</definedName>
    <definedName name="footnotes">#REF!</definedName>
    <definedName name="footnotes2" localSheetId="17">#REF!</definedName>
    <definedName name="footnotes2" localSheetId="27">#REF!</definedName>
    <definedName name="footnotes2" localSheetId="18">#REF!</definedName>
    <definedName name="footnotes2" localSheetId="20">#REF!</definedName>
    <definedName name="footnotes2">#REF!</definedName>
    <definedName name="GEOG9703" localSheetId="17">#REF!</definedName>
    <definedName name="GEOG9703" localSheetId="27">#REF!</definedName>
    <definedName name="GEOG9703" localSheetId="18">#REF!</definedName>
    <definedName name="GEOG9703" localSheetId="20">#REF!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20"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7">'[3]rba table'!$C$10:$C$49</definedName>
    <definedName name="males" localSheetId="18">'[3]rba table'!$C$10:$C$49</definedName>
    <definedName name="males" localSheetId="20">'[3]rba table'!$C$10:$C$49</definedName>
    <definedName name="males">'[4]rba table'!$C$10:$C$49</definedName>
    <definedName name="PIB" localSheetId="17">#REF!</definedName>
    <definedName name="PIB" localSheetId="22">#REF!</definedName>
    <definedName name="PIB" localSheetId="23">#REF!</definedName>
    <definedName name="PIB" localSheetId="27">#REF!</definedName>
    <definedName name="PIB" localSheetId="18">#REF!</definedName>
    <definedName name="PIB" localSheetId="20">#REF!</definedName>
    <definedName name="PIB" localSheetId="0">#REF!</definedName>
    <definedName name="PIB">#REF!</definedName>
    <definedName name="Print_Area" localSheetId="22">DataF10.11!$A$5:$E$120</definedName>
    <definedName name="Print_Area" localSheetId="23">DataF10.12!$A$5:$E$120</definedName>
    <definedName name="Rentflag" localSheetId="17">IF([5]Comparison!$B$7,"","not ")</definedName>
    <definedName name="Rentflag" localSheetId="18">IF([5]Comparison!$B$7,"","not ")</definedName>
    <definedName name="Rentflag" localSheetId="20">IF([5]Comparison!$B$7,"","not ")</definedName>
    <definedName name="Rentflag" localSheetId="0">IF([6]Comparison!$B$7,"","not ")</definedName>
    <definedName name="Rentflag">IF([6]Comparison!$B$7,"","not ")</definedName>
    <definedName name="ressources" localSheetId="17">#REF!</definedName>
    <definedName name="ressources" localSheetId="22">#REF!</definedName>
    <definedName name="ressources" localSheetId="23">#REF!</definedName>
    <definedName name="ressources" localSheetId="27">#REF!</definedName>
    <definedName name="ressources" localSheetId="18">#REF!</definedName>
    <definedName name="ressources" localSheetId="20">#REF!</definedName>
    <definedName name="ressources" localSheetId="0">#REF!</definedName>
    <definedName name="ressources">#REF!</definedName>
    <definedName name="rpflux" localSheetId="17">#REF!</definedName>
    <definedName name="rpflux" localSheetId="22">#REF!</definedName>
    <definedName name="rpflux" localSheetId="23">#REF!</definedName>
    <definedName name="rpflux" localSheetId="27">#REF!</definedName>
    <definedName name="rpflux" localSheetId="18">#REF!</definedName>
    <definedName name="rpflux" localSheetId="20">#REF!</definedName>
    <definedName name="rpflux">#REF!</definedName>
    <definedName name="rptof" localSheetId="17">#REF!</definedName>
    <definedName name="rptof" localSheetId="22">#REF!</definedName>
    <definedName name="rptof" localSheetId="23">#REF!</definedName>
    <definedName name="rptof" localSheetId="27">#REF!</definedName>
    <definedName name="rptof" localSheetId="18">#REF!</definedName>
    <definedName name="rptof" localSheetId="20">#REF!</definedName>
    <definedName name="rptof">#REF!</definedName>
    <definedName name="rq" localSheetId="27">#REF!</definedName>
    <definedName name="rq" localSheetId="18">#REF!</definedName>
    <definedName name="rq" localSheetId="20">#REF!</definedName>
    <definedName name="rq">#REF!</definedName>
    <definedName name="spanners_level1" localSheetId="17">#REF!</definedName>
    <definedName name="spanners_level1" localSheetId="22">#REF!</definedName>
    <definedName name="spanners_level1" localSheetId="23">#REF!</definedName>
    <definedName name="spanners_level1" localSheetId="25">#REF!</definedName>
    <definedName name="spanners_level1" localSheetId="27">#REF!</definedName>
    <definedName name="spanners_level1" localSheetId="18">#REF!</definedName>
    <definedName name="spanners_level1" localSheetId="20">#REF!</definedName>
    <definedName name="spanners_level1">#REF!</definedName>
    <definedName name="spanners_level2" localSheetId="17">#REF!</definedName>
    <definedName name="spanners_level2" localSheetId="22">#REF!</definedName>
    <definedName name="spanners_level2" localSheetId="23">#REF!</definedName>
    <definedName name="spanners_level2" localSheetId="25">#REF!</definedName>
    <definedName name="spanners_level2" localSheetId="27">#REF!</definedName>
    <definedName name="spanners_level2" localSheetId="18">#REF!</definedName>
    <definedName name="spanners_level2" localSheetId="20">#REF!</definedName>
    <definedName name="spanners_level2">#REF!</definedName>
    <definedName name="spanners_level3" localSheetId="17">#REF!</definedName>
    <definedName name="spanners_level3" localSheetId="22">#REF!</definedName>
    <definedName name="spanners_level3" localSheetId="23">#REF!</definedName>
    <definedName name="spanners_level3" localSheetId="25">#REF!</definedName>
    <definedName name="spanners_level3" localSheetId="27">#REF!</definedName>
    <definedName name="spanners_level3" localSheetId="18">#REF!</definedName>
    <definedName name="spanners_level3" localSheetId="20">#REF!</definedName>
    <definedName name="spanners_level3">#REF!</definedName>
    <definedName name="spanners_level4" localSheetId="17">#REF!</definedName>
    <definedName name="spanners_level4" localSheetId="22">#REF!</definedName>
    <definedName name="spanners_level4" localSheetId="23">#REF!</definedName>
    <definedName name="spanners_level4" localSheetId="25">#REF!</definedName>
    <definedName name="spanners_level4" localSheetId="27">#REF!</definedName>
    <definedName name="spanners_level4" localSheetId="18">#REF!</definedName>
    <definedName name="spanners_level4" localSheetId="20">#REF!</definedName>
    <definedName name="spanners_level4">#REF!</definedName>
    <definedName name="spanners_level5" localSheetId="17">#REF!</definedName>
    <definedName name="spanners_level5" localSheetId="22">#REF!</definedName>
    <definedName name="spanners_level5" localSheetId="23">#REF!</definedName>
    <definedName name="spanners_level5" localSheetId="25">#REF!</definedName>
    <definedName name="spanners_level5" localSheetId="27">#REF!</definedName>
    <definedName name="spanners_level5" localSheetId="18">#REF!</definedName>
    <definedName name="spanners_level5" localSheetId="20">#REF!</definedName>
    <definedName name="spanners_level5">#REF!</definedName>
    <definedName name="spanners_levelV" localSheetId="17">#REF!</definedName>
    <definedName name="spanners_levelV" localSheetId="27">#REF!</definedName>
    <definedName name="spanners_levelV" localSheetId="18">#REF!</definedName>
    <definedName name="spanners_levelV" localSheetId="20">#REF!</definedName>
    <definedName name="spanners_levelV">#REF!</definedName>
    <definedName name="spanners_levelX" localSheetId="17">#REF!</definedName>
    <definedName name="spanners_levelX" localSheetId="27">#REF!</definedName>
    <definedName name="spanners_levelX" localSheetId="18">#REF!</definedName>
    <definedName name="spanners_levelX" localSheetId="20">#REF!</definedName>
    <definedName name="spanners_levelX">#REF!</definedName>
    <definedName name="spanners_levelY" localSheetId="17">#REF!</definedName>
    <definedName name="spanners_levelY" localSheetId="27">#REF!</definedName>
    <definedName name="spanners_levelY" localSheetId="18">#REF!</definedName>
    <definedName name="spanners_levelY" localSheetId="20">#REF!</definedName>
    <definedName name="spanners_levelY">#REF!</definedName>
    <definedName name="spanners_levelZ" localSheetId="17">#REF!</definedName>
    <definedName name="spanners_levelZ" localSheetId="27">#REF!</definedName>
    <definedName name="spanners_levelZ" localSheetId="18">#REF!</definedName>
    <definedName name="spanners_levelZ" localSheetId="20">#REF!</definedName>
    <definedName name="spanners_levelZ">#REF!</definedName>
    <definedName name="stub_lines" localSheetId="17">#REF!</definedName>
    <definedName name="stub_lines" localSheetId="22">#REF!</definedName>
    <definedName name="stub_lines" localSheetId="23">#REF!</definedName>
    <definedName name="stub_lines" localSheetId="25">#REF!</definedName>
    <definedName name="stub_lines" localSheetId="27">#REF!</definedName>
    <definedName name="stub_lines" localSheetId="18">#REF!</definedName>
    <definedName name="stub_lines" localSheetId="20">#REF!</definedName>
    <definedName name="stub_lines">#REF!</definedName>
    <definedName name="Table_DE.4b__Sources_of_private_wealth_accumulation_in_Germany__1870_2010___Multiplicative_decomposition">[7]TableDE4b!$A$3</definedName>
    <definedName name="tableJEL" localSheetId="20">#REF!</definedName>
    <definedName name="tableJEL">#REF!</definedName>
    <definedName name="temp" localSheetId="17">#REF!</definedName>
    <definedName name="temp" localSheetId="22">#REF!</definedName>
    <definedName name="temp" localSheetId="23">#REF!</definedName>
    <definedName name="temp" localSheetId="27">#REF!</definedName>
    <definedName name="temp" localSheetId="18">#REF!</definedName>
    <definedName name="temp" localSheetId="20">#REF!</definedName>
    <definedName name="temp" localSheetId="0">#REF!</definedName>
    <definedName name="temp">#REF!</definedName>
    <definedName name="test" localSheetId="27">[1]Регион!#REF!</definedName>
    <definedName name="test" localSheetId="18">[1]Регион!#REF!</definedName>
    <definedName name="test" localSheetId="20">[1]Регион!#REF!</definedName>
    <definedName name="test" localSheetId="0">[1]Регион!#REF!</definedName>
    <definedName name="test">[1]Регион!#REF!</definedName>
    <definedName name="titles" localSheetId="17">#REF!</definedName>
    <definedName name="titles" localSheetId="22">#REF!</definedName>
    <definedName name="titles" localSheetId="23">#REF!</definedName>
    <definedName name="titles" localSheetId="25">#REF!</definedName>
    <definedName name="titles" localSheetId="27">#REF!</definedName>
    <definedName name="titles" localSheetId="18">#REF!</definedName>
    <definedName name="titles" localSheetId="20">#REF!</definedName>
    <definedName name="titles" localSheetId="0">#REF!</definedName>
    <definedName name="titles">#REF!</definedName>
    <definedName name="totals" localSheetId="17">#REF!</definedName>
    <definedName name="totals" localSheetId="22">#REF!</definedName>
    <definedName name="totals" localSheetId="23">#REF!</definedName>
    <definedName name="totals" localSheetId="25">#REF!</definedName>
    <definedName name="totals" localSheetId="27">#REF!</definedName>
    <definedName name="totals" localSheetId="18">#REF!</definedName>
    <definedName name="totals" localSheetId="20">#REF!</definedName>
    <definedName name="totals">#REF!</definedName>
    <definedName name="tt" localSheetId="27">#REF!</definedName>
    <definedName name="tt" localSheetId="18">#REF!</definedName>
    <definedName name="tt" localSheetId="20">#REF!</definedName>
    <definedName name="tt">#REF!</definedName>
    <definedName name="xxx" localSheetId="17">#REF!</definedName>
    <definedName name="xxx" localSheetId="22">#REF!</definedName>
    <definedName name="xxx" localSheetId="23">#REF!</definedName>
    <definedName name="xxx" localSheetId="27">#REF!</definedName>
    <definedName name="xxx" localSheetId="18">#REF!</definedName>
    <definedName name="xxx" localSheetId="20">#REF!</definedName>
    <definedName name="xxx">#REF!</definedName>
    <definedName name="Year" localSheetId="17">[5]Output!$C$4:$C$38</definedName>
    <definedName name="Year" localSheetId="18">[5]Output!$C$4:$C$38</definedName>
    <definedName name="Year" localSheetId="20">[5]Output!$C$4:$C$38</definedName>
    <definedName name="Year" localSheetId="0">[6]Output!$C$4:$C$38</definedName>
    <definedName name="Year">[6]Output!$C$4:$C$38</definedName>
    <definedName name="YearLabel" localSheetId="17">[5]Output!$B$15</definedName>
    <definedName name="YearLabel" localSheetId="18">[5]Output!$B$15</definedName>
    <definedName name="YearLabel" localSheetId="20">[5]Output!$B$15</definedName>
    <definedName name="YearLabel" localSheetId="0">[6]Output!$B$15</definedName>
    <definedName name="YearLabel">[6]Output!$B$15</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B126" i="9" l="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D126" i="9"/>
  <c r="E126" i="9"/>
  <c r="F124" i="9"/>
  <c r="F125" i="9"/>
  <c r="F126" i="9"/>
  <c r="G126" i="9"/>
  <c r="I126" i="9"/>
  <c r="H126" i="9"/>
  <c r="I118" i="8"/>
  <c r="I119" i="8"/>
  <c r="I120" i="8"/>
  <c r="I121" i="8"/>
  <c r="I122" i="8"/>
  <c r="I123" i="8"/>
  <c r="I124" i="8"/>
  <c r="I125" i="8"/>
  <c r="I126" i="8"/>
  <c r="H121" i="8"/>
  <c r="H122" i="8"/>
  <c r="H123" i="8"/>
  <c r="H124" i="8"/>
  <c r="H125" i="8"/>
  <c r="H126" i="8"/>
  <c r="B126" i="8"/>
  <c r="C126" i="8"/>
  <c r="D126" i="8"/>
  <c r="E126" i="8"/>
  <c r="F126" i="8"/>
  <c r="G126" i="8"/>
  <c r="B125" i="11"/>
  <c r="B126" i="11"/>
  <c r="C126" i="11"/>
  <c r="C125" i="11"/>
  <c r="C124" i="11"/>
  <c r="C123" i="11"/>
  <c r="C122" i="11"/>
  <c r="B35" i="42"/>
  <c r="C35" i="42"/>
  <c r="D35" i="42"/>
  <c r="E35" i="42"/>
  <c r="F35" i="42"/>
  <c r="G35" i="42"/>
  <c r="B34" i="42"/>
  <c r="C34" i="42"/>
  <c r="D34" i="42"/>
  <c r="E34" i="42"/>
  <c r="F34" i="42"/>
  <c r="G34" i="42"/>
  <c r="B32" i="42"/>
  <c r="C32" i="42"/>
  <c r="D32" i="42"/>
  <c r="E32" i="42"/>
  <c r="F32" i="42"/>
  <c r="G32" i="42"/>
  <c r="B30" i="42"/>
  <c r="C30" i="42"/>
  <c r="D30" i="42"/>
  <c r="E30" i="42"/>
  <c r="F30" i="42"/>
  <c r="G30" i="42"/>
  <c r="B28" i="42"/>
  <c r="C28" i="42"/>
  <c r="D28" i="42"/>
  <c r="E28" i="42"/>
  <c r="F28" i="42"/>
  <c r="G28" i="42"/>
  <c r="B26" i="42"/>
  <c r="C26" i="42"/>
  <c r="D26" i="42"/>
  <c r="E26" i="42"/>
  <c r="F26" i="42"/>
  <c r="G26" i="42"/>
  <c r="B24" i="42"/>
  <c r="C24" i="42"/>
  <c r="D24" i="42"/>
  <c r="E24" i="42"/>
  <c r="F24" i="42"/>
  <c r="G24" i="42"/>
  <c r="B22" i="42"/>
  <c r="C22" i="42"/>
  <c r="D22" i="42"/>
  <c r="E22" i="42"/>
  <c r="F22" i="42"/>
  <c r="G22" i="42"/>
  <c r="B20" i="42"/>
  <c r="C20" i="42"/>
  <c r="D20" i="42"/>
  <c r="E20" i="42"/>
  <c r="G20" i="42"/>
  <c r="B18" i="42"/>
  <c r="C18" i="42"/>
  <c r="D18" i="42"/>
  <c r="E18" i="42"/>
  <c r="F18" i="42"/>
  <c r="G18" i="42"/>
  <c r="B16" i="42"/>
  <c r="C16" i="42"/>
  <c r="D16" i="42"/>
  <c r="E16" i="42"/>
  <c r="F16" i="42"/>
  <c r="G16" i="42"/>
  <c r="B14" i="42"/>
  <c r="C14" i="42"/>
  <c r="D14" i="42"/>
  <c r="E14" i="42"/>
  <c r="F14" i="42"/>
  <c r="G14" i="42"/>
  <c r="B12" i="42"/>
  <c r="C12" i="42"/>
  <c r="D12" i="42"/>
  <c r="E12" i="42"/>
  <c r="F12" i="42"/>
  <c r="G12" i="42"/>
  <c r="B10" i="42"/>
  <c r="C10" i="42"/>
  <c r="D10" i="42"/>
  <c r="E10" i="42"/>
  <c r="F10" i="42"/>
  <c r="G10" i="42"/>
  <c r="B8" i="42"/>
  <c r="C8" i="42"/>
  <c r="D8" i="42"/>
  <c r="E8" i="42"/>
  <c r="F8" i="42"/>
  <c r="G8" i="42"/>
  <c r="B6" i="42"/>
  <c r="C6" i="42"/>
  <c r="D6" i="42"/>
  <c r="E6" i="42"/>
  <c r="F6" i="42"/>
  <c r="G6" i="42"/>
  <c r="B136" i="8"/>
  <c r="C136" i="8"/>
  <c r="D136" i="8"/>
  <c r="E136" i="8"/>
  <c r="F136" i="8"/>
  <c r="C135" i="8"/>
  <c r="D135" i="8"/>
  <c r="E135" i="8"/>
  <c r="F135" i="8"/>
  <c r="C134" i="8"/>
  <c r="D134" i="8"/>
  <c r="E134" i="8"/>
  <c r="F134" i="8"/>
  <c r="C133" i="8"/>
  <c r="D133" i="8"/>
  <c r="E133" i="8"/>
  <c r="F133" i="8"/>
  <c r="B135" i="8"/>
  <c r="B134" i="8"/>
  <c r="B133" i="8"/>
  <c r="I96" i="11"/>
  <c r="AO96" i="11"/>
  <c r="K96" i="11"/>
  <c r="O96" i="11"/>
  <c r="G96" i="11"/>
  <c r="I97" i="11"/>
  <c r="AO97" i="11"/>
  <c r="K97" i="11"/>
  <c r="O97" i="11"/>
  <c r="G97" i="11"/>
  <c r="I98" i="11"/>
  <c r="AO98" i="11"/>
  <c r="K98" i="11"/>
  <c r="M98" i="11"/>
  <c r="O98" i="11"/>
  <c r="G98" i="11"/>
  <c r="I99" i="11"/>
  <c r="AO99" i="11"/>
  <c r="K99" i="11"/>
  <c r="O99" i="11"/>
  <c r="G99" i="11"/>
  <c r="I100" i="11"/>
  <c r="AO100" i="11"/>
  <c r="K100" i="11"/>
  <c r="O100" i="11"/>
  <c r="G100" i="11"/>
  <c r="I101" i="11"/>
  <c r="AO101" i="11"/>
  <c r="K101" i="11"/>
  <c r="M101" i="11"/>
  <c r="O101" i="11"/>
  <c r="G101" i="11"/>
  <c r="I102" i="11"/>
  <c r="AO102" i="11"/>
  <c r="K102" i="11"/>
  <c r="O102" i="11"/>
  <c r="G102" i="11"/>
  <c r="I103" i="11"/>
  <c r="AO103" i="11"/>
  <c r="K103" i="11"/>
  <c r="O103" i="11"/>
  <c r="G103" i="11"/>
  <c r="I104" i="11"/>
  <c r="AO104" i="11"/>
  <c r="K104" i="11"/>
  <c r="M104" i="11"/>
  <c r="O104" i="11"/>
  <c r="G104" i="11"/>
  <c r="I105" i="11"/>
  <c r="AO105" i="11"/>
  <c r="K105" i="11"/>
  <c r="O105" i="11"/>
  <c r="G105" i="11"/>
  <c r="I106" i="11"/>
  <c r="AO106" i="11"/>
  <c r="K106" i="11"/>
  <c r="O106" i="11"/>
  <c r="G106" i="11"/>
  <c r="I107" i="11"/>
  <c r="AO107" i="11"/>
  <c r="K107" i="11"/>
  <c r="M107" i="11"/>
  <c r="O107" i="11"/>
  <c r="G107" i="11"/>
  <c r="I108" i="11"/>
  <c r="AO108" i="11"/>
  <c r="K108" i="11"/>
  <c r="M108" i="11"/>
  <c r="O108" i="11"/>
  <c r="G108" i="11"/>
  <c r="I109" i="11"/>
  <c r="AO109" i="11"/>
  <c r="K109" i="11"/>
  <c r="M109" i="11"/>
  <c r="O109" i="11"/>
  <c r="G109" i="11"/>
  <c r="I110" i="11"/>
  <c r="AO110" i="11"/>
  <c r="K110" i="11"/>
  <c r="M110" i="11"/>
  <c r="O110" i="11"/>
  <c r="G110" i="11"/>
  <c r="I111" i="11"/>
  <c r="AO111" i="11"/>
  <c r="K111" i="11"/>
  <c r="M111" i="11"/>
  <c r="O111" i="11"/>
  <c r="G111" i="11"/>
  <c r="I112" i="11"/>
  <c r="AO112" i="11"/>
  <c r="K112" i="11"/>
  <c r="M112" i="11"/>
  <c r="O112" i="11"/>
  <c r="G112" i="11"/>
  <c r="I113" i="11"/>
  <c r="AO113" i="11"/>
  <c r="K113" i="11"/>
  <c r="M113" i="11"/>
  <c r="O113" i="11"/>
  <c r="G113" i="11"/>
  <c r="I114" i="11"/>
  <c r="AO114" i="11"/>
  <c r="K114" i="11"/>
  <c r="M114" i="11"/>
  <c r="O114" i="11"/>
  <c r="G114" i="11"/>
  <c r="I115" i="11"/>
  <c r="AO115" i="11"/>
  <c r="K115" i="11"/>
  <c r="M115" i="11"/>
  <c r="O115" i="11"/>
  <c r="G115" i="11"/>
  <c r="I116" i="11"/>
  <c r="AO116" i="11"/>
  <c r="K116" i="11"/>
  <c r="M116" i="11"/>
  <c r="O116" i="11"/>
  <c r="G116" i="11"/>
  <c r="I117" i="11"/>
  <c r="AO117" i="11"/>
  <c r="K117" i="11"/>
  <c r="M117" i="11"/>
  <c r="O117" i="11"/>
  <c r="G117" i="11"/>
  <c r="I118" i="11"/>
  <c r="AO118" i="11"/>
  <c r="K118" i="11"/>
  <c r="M118" i="11"/>
  <c r="O118" i="11"/>
  <c r="G118" i="11"/>
  <c r="I119" i="11"/>
  <c r="AO119" i="11"/>
  <c r="K119" i="11"/>
  <c r="M119" i="11"/>
  <c r="O119" i="11"/>
  <c r="G119" i="11"/>
  <c r="I120" i="11"/>
  <c r="AO120" i="11"/>
  <c r="K120" i="11"/>
  <c r="AT120" i="11"/>
  <c r="M120" i="11"/>
  <c r="AY120" i="11"/>
  <c r="O120" i="11"/>
  <c r="G120" i="11"/>
  <c r="AB121" i="11"/>
  <c r="I121" i="11"/>
  <c r="AO121" i="11"/>
  <c r="K121" i="11"/>
  <c r="AT121" i="11"/>
  <c r="M121" i="11"/>
  <c r="AY121" i="11"/>
  <c r="O121" i="11"/>
  <c r="G121" i="11"/>
  <c r="G122" i="11"/>
  <c r="G123" i="11"/>
  <c r="G124" i="11"/>
  <c r="G125" i="11"/>
  <c r="G126" i="11"/>
  <c r="G150" i="11"/>
  <c r="H95" i="11"/>
  <c r="J95" i="11"/>
  <c r="AV95" i="11"/>
  <c r="L95" i="11"/>
  <c r="N95" i="11"/>
  <c r="E95" i="11"/>
  <c r="H96" i="11"/>
  <c r="AN96" i="11"/>
  <c r="J96" i="11"/>
  <c r="N96" i="11"/>
  <c r="E96" i="11"/>
  <c r="H97" i="11"/>
  <c r="AN97" i="11"/>
  <c r="J97" i="11"/>
  <c r="N97" i="11"/>
  <c r="E97" i="11"/>
  <c r="F96" i="11"/>
  <c r="H100" i="11"/>
  <c r="AN100" i="11"/>
  <c r="J100" i="11"/>
  <c r="N100" i="11"/>
  <c r="E100" i="11"/>
  <c r="H101" i="11"/>
  <c r="AN101" i="11"/>
  <c r="J101" i="11"/>
  <c r="AV101" i="11"/>
  <c r="L101" i="11"/>
  <c r="N101" i="11"/>
  <c r="E101" i="11"/>
  <c r="H102" i="11"/>
  <c r="AN102" i="11"/>
  <c r="J102" i="11"/>
  <c r="N102" i="11"/>
  <c r="E102" i="11"/>
  <c r="F101" i="11"/>
  <c r="H105" i="11"/>
  <c r="AN105" i="11"/>
  <c r="J105" i="11"/>
  <c r="N105" i="11"/>
  <c r="E105" i="11"/>
  <c r="H106" i="11"/>
  <c r="AN106" i="11"/>
  <c r="J106" i="11"/>
  <c r="N106" i="11"/>
  <c r="E106" i="11"/>
  <c r="H107" i="11"/>
  <c r="AN107" i="11"/>
  <c r="J107" i="11"/>
  <c r="AV107" i="11"/>
  <c r="L107" i="11"/>
  <c r="N107" i="11"/>
  <c r="E107" i="11"/>
  <c r="F106" i="11"/>
  <c r="H110" i="11"/>
  <c r="AN110" i="11"/>
  <c r="J110" i="11"/>
  <c r="AV110" i="11"/>
  <c r="L110" i="11"/>
  <c r="N110" i="11"/>
  <c r="E110" i="11"/>
  <c r="H111" i="11"/>
  <c r="AN111" i="11"/>
  <c r="J111" i="11"/>
  <c r="AV111" i="11"/>
  <c r="L111" i="11"/>
  <c r="N111" i="11"/>
  <c r="E111" i="11"/>
  <c r="H112" i="11"/>
  <c r="AN112" i="11"/>
  <c r="J112" i="11"/>
  <c r="AV112" i="11"/>
  <c r="L112" i="11"/>
  <c r="N112" i="11"/>
  <c r="E112" i="11"/>
  <c r="F111" i="11"/>
  <c r="H115" i="11"/>
  <c r="AN115" i="11"/>
  <c r="J115" i="11"/>
  <c r="AV115" i="11"/>
  <c r="L115" i="11"/>
  <c r="N115" i="11"/>
  <c r="E115" i="11"/>
  <c r="H116" i="11"/>
  <c r="AN116" i="11"/>
  <c r="J116" i="11"/>
  <c r="AV116" i="11"/>
  <c r="L116" i="11"/>
  <c r="N116" i="11"/>
  <c r="E116" i="11"/>
  <c r="H117" i="11"/>
  <c r="AN117" i="11"/>
  <c r="J117" i="11"/>
  <c r="AV117" i="11"/>
  <c r="L117" i="11"/>
  <c r="N117" i="11"/>
  <c r="E117" i="11"/>
  <c r="F116" i="11"/>
  <c r="AA121" i="11"/>
  <c r="H121" i="11"/>
  <c r="AN119" i="11"/>
  <c r="AN120" i="11"/>
  <c r="AN121" i="11"/>
  <c r="J121" i="11"/>
  <c r="AS120" i="11"/>
  <c r="AS121" i="11"/>
  <c r="AV121" i="11"/>
  <c r="L121" i="11"/>
  <c r="AX120" i="11"/>
  <c r="AX121" i="11"/>
  <c r="N121" i="11"/>
  <c r="E121" i="11"/>
  <c r="F121" i="11"/>
  <c r="F122" i="11"/>
  <c r="F123" i="11"/>
  <c r="F124" i="11"/>
  <c r="F125" i="11"/>
  <c r="F126" i="11"/>
  <c r="F150"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Z119" i="11"/>
  <c r="Z120" i="11"/>
  <c r="Z121" i="11"/>
  <c r="AE121" i="11"/>
  <c r="D121" i="11"/>
  <c r="D122" i="11"/>
  <c r="D123" i="11"/>
  <c r="D124" i="11"/>
  <c r="D125" i="11"/>
  <c r="D126" i="11"/>
  <c r="D150" i="11"/>
  <c r="B95" i="11"/>
  <c r="B96" i="11"/>
  <c r="B97" i="11"/>
  <c r="C96" i="11"/>
  <c r="B100" i="11"/>
  <c r="B101" i="11"/>
  <c r="B102" i="11"/>
  <c r="C101" i="11"/>
  <c r="B105" i="11"/>
  <c r="B106" i="11"/>
  <c r="B107" i="11"/>
  <c r="C106" i="11"/>
  <c r="B110" i="11"/>
  <c r="B111" i="11"/>
  <c r="B112" i="11"/>
  <c r="C111" i="11"/>
  <c r="B115" i="11"/>
  <c r="B116" i="11"/>
  <c r="B117" i="11"/>
  <c r="C116" i="11"/>
  <c r="Y119" i="11"/>
  <c r="Y120" i="11"/>
  <c r="Y121" i="11"/>
  <c r="AD121" i="11"/>
  <c r="B121" i="11"/>
  <c r="C121" i="11"/>
  <c r="C150" i="11"/>
  <c r="E125" i="11"/>
  <c r="E126" i="11"/>
  <c r="H98" i="11"/>
  <c r="AN98" i="11"/>
  <c r="J98" i="11"/>
  <c r="AV98" i="11"/>
  <c r="L98" i="11"/>
  <c r="N98" i="11"/>
  <c r="E98" i="11"/>
  <c r="H99" i="11"/>
  <c r="AN99" i="11"/>
  <c r="J99" i="11"/>
  <c r="N99" i="11"/>
  <c r="E99" i="11"/>
  <c r="H103" i="11"/>
  <c r="AN103" i="11"/>
  <c r="J103" i="11"/>
  <c r="N103" i="11"/>
  <c r="E103" i="11"/>
  <c r="H104" i="11"/>
  <c r="AN104" i="11"/>
  <c r="J104" i="11"/>
  <c r="AV104" i="11"/>
  <c r="L104" i="11"/>
  <c r="N104" i="11"/>
  <c r="E104" i="11"/>
  <c r="H108" i="11"/>
  <c r="AN108" i="11"/>
  <c r="J108" i="11"/>
  <c r="AV108" i="11"/>
  <c r="L108" i="11"/>
  <c r="N108" i="11"/>
  <c r="E108" i="11"/>
  <c r="H109" i="11"/>
  <c r="AN109" i="11"/>
  <c r="J109" i="11"/>
  <c r="AV109" i="11"/>
  <c r="L109" i="11"/>
  <c r="N109" i="11"/>
  <c r="E109" i="11"/>
  <c r="H113" i="11"/>
  <c r="AN113" i="11"/>
  <c r="J113" i="11"/>
  <c r="AV113" i="11"/>
  <c r="L113" i="11"/>
  <c r="N113" i="11"/>
  <c r="E113" i="11"/>
  <c r="H114" i="11"/>
  <c r="AN114" i="11"/>
  <c r="J114" i="11"/>
  <c r="AV114" i="11"/>
  <c r="L114" i="11"/>
  <c r="N114" i="11"/>
  <c r="E114" i="11"/>
  <c r="H118" i="11"/>
  <c r="AN118" i="11"/>
  <c r="J118" i="11"/>
  <c r="AV118" i="11"/>
  <c r="L118" i="11"/>
  <c r="N118" i="11"/>
  <c r="E118" i="11"/>
  <c r="H119" i="11"/>
  <c r="J119" i="11"/>
  <c r="AV119" i="11"/>
  <c r="L119" i="11"/>
  <c r="N119" i="11"/>
  <c r="E119" i="11"/>
  <c r="H120" i="11"/>
  <c r="J120" i="11"/>
  <c r="AV120" i="11"/>
  <c r="L120" i="11"/>
  <c r="N120" i="11"/>
  <c r="E120" i="11"/>
  <c r="E150" i="11"/>
  <c r="B98" i="11"/>
  <c r="B99" i="11"/>
  <c r="B103" i="11"/>
  <c r="B104" i="11"/>
  <c r="B108" i="11"/>
  <c r="B109" i="11"/>
  <c r="B113" i="11"/>
  <c r="B114" i="11"/>
  <c r="B118" i="11"/>
  <c r="B119" i="11"/>
  <c r="B120" i="11"/>
  <c r="B150" i="11"/>
  <c r="B6" i="11"/>
  <c r="C6" i="11"/>
  <c r="B16" i="11"/>
  <c r="C16" i="11"/>
  <c r="C147" i="11"/>
  <c r="I117" i="9"/>
  <c r="I118" i="9"/>
  <c r="I119" i="9"/>
  <c r="I120" i="9"/>
  <c r="I121" i="9"/>
  <c r="I122" i="9"/>
  <c r="I123" i="9"/>
  <c r="I124" i="9"/>
  <c r="I130" i="9"/>
  <c r="I129" i="9"/>
  <c r="I128" i="9"/>
  <c r="H130" i="9"/>
  <c r="H129" i="9"/>
  <c r="H128" i="9"/>
  <c r="I129" i="8"/>
  <c r="I128" i="8"/>
  <c r="H129" i="8"/>
  <c r="H128"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1" i="44"/>
  <c r="G33" i="44"/>
  <c r="G32" i="44"/>
  <c r="F31" i="44"/>
  <c r="F33" i="44"/>
  <c r="F32" i="44"/>
  <c r="G30" i="44"/>
  <c r="F30" i="44"/>
  <c r="G28" i="44"/>
  <c r="F28" i="44"/>
  <c r="D29"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4" i="44"/>
  <c r="E29" i="44"/>
  <c r="E28" i="44"/>
  <c r="E31" i="44"/>
  <c r="E33" i="44"/>
  <c r="E32" i="44"/>
  <c r="E34" i="44"/>
  <c r="D31" i="44"/>
  <c r="D30" i="44"/>
  <c r="D33" i="44"/>
  <c r="D32" i="44"/>
  <c r="C29" i="44"/>
  <c r="C28" i="44"/>
  <c r="C31" i="44"/>
  <c r="C33" i="44"/>
  <c r="C32"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1" i="44"/>
  <c r="B30" i="44"/>
  <c r="B15" i="44"/>
  <c r="B17" i="44"/>
  <c r="B16" i="44"/>
  <c r="H16" i="44"/>
  <c r="H18" i="44"/>
  <c r="B19" i="44"/>
  <c r="H20" i="44"/>
  <c r="H8" i="44"/>
  <c r="B7" i="44"/>
  <c r="H28" i="44"/>
  <c r="B27" i="44"/>
  <c r="H14" i="44"/>
  <c r="B13" i="44"/>
  <c r="H32" i="44"/>
  <c r="B32" i="44"/>
  <c r="H6" i="44"/>
  <c r="B5" i="44"/>
  <c r="B6" i="44"/>
  <c r="B23" i="44"/>
  <c r="B25" i="44"/>
  <c r="B24" i="44"/>
  <c r="H24" i="44"/>
  <c r="B9" i="44"/>
  <c r="H10" i="44"/>
  <c r="H26" i="44"/>
  <c r="H49" i="44"/>
  <c r="H56" i="44"/>
  <c r="H47" i="44"/>
  <c r="B28" i="44"/>
  <c r="B8" i="44"/>
  <c r="B22" i="44"/>
  <c r="B18" i="44"/>
  <c r="B20" i="44"/>
  <c r="B26" i="44"/>
  <c r="B14" i="44"/>
  <c r="B12" i="44"/>
  <c r="B10" i="44"/>
  <c r="R97" i="11"/>
  <c r="R96" i="11"/>
  <c r="R95" i="11"/>
  <c r="R79" i="11"/>
  <c r="R77" i="11"/>
  <c r="R78" i="11"/>
  <c r="R76" i="11"/>
  <c r="R75" i="11"/>
  <c r="AX36" i="11"/>
  <c r="N36" i="11"/>
  <c r="AX26" i="11"/>
  <c r="AX25" i="11"/>
  <c r="N2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P100" i="11"/>
  <c r="Q101" i="11"/>
  <c r="R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P80" i="11"/>
  <c r="P81" i="11"/>
  <c r="Q81" i="11"/>
  <c r="R81" i="11"/>
  <c r="R80" i="11"/>
  <c r="R74" i="11"/>
  <c r="P74" i="11"/>
  <c r="R73" i="11"/>
  <c r="P73" i="11"/>
  <c r="R72" i="11"/>
  <c r="P72" i="11"/>
  <c r="R71" i="11"/>
  <c r="P71" i="11"/>
  <c r="R70" i="11"/>
  <c r="P70" i="11"/>
  <c r="Q71" i="11"/>
  <c r="R69" i="11"/>
  <c r="P69" i="11"/>
  <c r="R68" i="11"/>
  <c r="P68" i="11"/>
  <c r="R67" i="11"/>
  <c r="P67" i="11"/>
  <c r="R66" i="11"/>
  <c r="P66" i="11"/>
  <c r="P65" i="11"/>
  <c r="Q66" i="11"/>
  <c r="R65" i="11"/>
  <c r="R64" i="11"/>
  <c r="P64" i="11"/>
  <c r="R63" i="11"/>
  <c r="P63" i="11"/>
  <c r="R62" i="11"/>
  <c r="P62" i="11"/>
  <c r="P60" i="11"/>
  <c r="P61" i="11"/>
  <c r="Q61" i="11"/>
  <c r="R61" i="11"/>
  <c r="R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H81" i="11"/>
  <c r="J81" i="11"/>
  <c r="E81" i="11"/>
  <c r="O80" i="11"/>
  <c r="I80" i="11"/>
  <c r="K80" i="11"/>
  <c r="M80" i="11"/>
  <c r="G80" i="11"/>
  <c r="N80" i="11"/>
  <c r="O79" i="11"/>
  <c r="N79" i="11"/>
  <c r="O78" i="11"/>
  <c r="N78" i="11"/>
  <c r="O77" i="11"/>
  <c r="N77" i="11"/>
  <c r="H77" i="11"/>
  <c r="J77" i="11"/>
  <c r="AV77" i="11"/>
  <c r="L77" i="11"/>
  <c r="E77" i="11"/>
  <c r="O76" i="11"/>
  <c r="I76" i="11"/>
  <c r="K76" i="11"/>
  <c r="G76" i="11"/>
  <c r="N76" i="11"/>
  <c r="O75" i="11"/>
  <c r="N75" i="11"/>
  <c r="O74" i="11"/>
  <c r="N74" i="11"/>
  <c r="O73" i="11"/>
  <c r="N73" i="11"/>
  <c r="H73" i="11"/>
  <c r="J73" i="11"/>
  <c r="E73" i="11"/>
  <c r="O72" i="11"/>
  <c r="I72" i="11"/>
  <c r="K72" i="11"/>
  <c r="G72" i="11"/>
  <c r="N72" i="11"/>
  <c r="O71" i="11"/>
  <c r="N71" i="11"/>
  <c r="O70" i="11"/>
  <c r="N70" i="11"/>
  <c r="O69" i="11"/>
  <c r="N69" i="11"/>
  <c r="H69" i="11"/>
  <c r="J69" i="11"/>
  <c r="E69" i="11"/>
  <c r="O68" i="11"/>
  <c r="N68" i="11"/>
  <c r="O67" i="11"/>
  <c r="N67" i="11"/>
  <c r="O66" i="11"/>
  <c r="N66" i="11"/>
  <c r="O65" i="11"/>
  <c r="N65" i="11"/>
  <c r="H65" i="11"/>
  <c r="J65" i="11"/>
  <c r="E65" i="11"/>
  <c r="O64" i="11"/>
  <c r="N64" i="11"/>
  <c r="O63" i="11"/>
  <c r="N63" i="11"/>
  <c r="O62" i="11"/>
  <c r="N62" i="11"/>
  <c r="H62" i="11"/>
  <c r="AQ60" i="11"/>
  <c r="AQ65" i="11"/>
  <c r="AQ61" i="11"/>
  <c r="AQ62" i="11"/>
  <c r="AN62" i="11"/>
  <c r="J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95" i="11"/>
  <c r="I95" i="11"/>
  <c r="K95" i="11"/>
  <c r="G95" i="11"/>
  <c r="M92" i="11"/>
  <c r="M89" i="11"/>
  <c r="M86" i="11"/>
  <c r="M83" i="11"/>
  <c r="M77" i="11"/>
  <c r="M74" i="11"/>
  <c r="AV74" i="11"/>
  <c r="L74" i="11"/>
  <c r="M71" i="11"/>
  <c r="M67" i="11"/>
  <c r="M63" i="11"/>
  <c r="M60" i="11"/>
  <c r="M56" i="11"/>
  <c r="M55" i="11"/>
  <c r="M44" i="11"/>
  <c r="M43" i="11"/>
  <c r="M42" i="11"/>
  <c r="M41" i="11"/>
  <c r="M40" i="11"/>
  <c r="M39" i="11"/>
  <c r="M38" i="11"/>
  <c r="M35" i="11"/>
  <c r="M34" i="11"/>
  <c r="M33" i="11"/>
  <c r="M32" i="11"/>
  <c r="M31" i="11"/>
  <c r="M24" i="11"/>
  <c r="M23" i="11"/>
  <c r="M22" i="11"/>
  <c r="M21" i="11"/>
  <c r="I21" i="11"/>
  <c r="G21" i="11"/>
  <c r="M20" i="11"/>
  <c r="M19" i="11"/>
  <c r="M18" i="11"/>
  <c r="M17" i="11"/>
  <c r="M16" i="11"/>
  <c r="M15" i="11"/>
  <c r="M14" i="11"/>
  <c r="M13" i="11"/>
  <c r="M12" i="11"/>
  <c r="M11" i="11"/>
  <c r="M10" i="11"/>
  <c r="M9" i="11"/>
  <c r="M8" i="11"/>
  <c r="M7" i="11"/>
  <c r="M6" i="11"/>
  <c r="K94" i="11"/>
  <c r="J94" i="11"/>
  <c r="K93" i="11"/>
  <c r="J93" i="11"/>
  <c r="H93" i="11"/>
  <c r="E93" i="11"/>
  <c r="K92" i="11"/>
  <c r="J92" i="11"/>
  <c r="K91" i="11"/>
  <c r="J91" i="11"/>
  <c r="K90" i="11"/>
  <c r="J90" i="11"/>
  <c r="K89" i="11"/>
  <c r="J89" i="11"/>
  <c r="K88" i="11"/>
  <c r="J88" i="11"/>
  <c r="K87" i="11"/>
  <c r="I87" i="11"/>
  <c r="G87" i="11"/>
  <c r="J87" i="11"/>
  <c r="K85" i="11"/>
  <c r="J85" i="11"/>
  <c r="K84" i="11"/>
  <c r="J84" i="11"/>
  <c r="H84" i="11"/>
  <c r="E84" i="11"/>
  <c r="K83" i="11"/>
  <c r="J83" i="11"/>
  <c r="K82" i="11"/>
  <c r="J82" i="11"/>
  <c r="K81" i="11"/>
  <c r="J80" i="11"/>
  <c r="H80" i="11"/>
  <c r="AV80" i="11"/>
  <c r="L80" i="11"/>
  <c r="E80" i="11"/>
  <c r="K79" i="11"/>
  <c r="J79" i="11"/>
  <c r="K78" i="11"/>
  <c r="J78" i="11"/>
  <c r="H78" i="11"/>
  <c r="E78" i="11"/>
  <c r="K77" i="11"/>
  <c r="J76" i="11"/>
  <c r="H76" i="11"/>
  <c r="E76" i="11"/>
  <c r="K75" i="11"/>
  <c r="J75" i="11"/>
  <c r="K74" i="11"/>
  <c r="J74" i="11"/>
  <c r="K73" i="11"/>
  <c r="J72" i="11"/>
  <c r="H72" i="11"/>
  <c r="E72" i="11"/>
  <c r="K71" i="11"/>
  <c r="J71" i="11"/>
  <c r="K70" i="11"/>
  <c r="J70" i="11"/>
  <c r="H70" i="11"/>
  <c r="E70" i="11"/>
  <c r="K69" i="11"/>
  <c r="K68" i="11"/>
  <c r="J68" i="11"/>
  <c r="H68" i="11"/>
  <c r="E68" i="11"/>
  <c r="K66" i="11"/>
  <c r="K65" i="11"/>
  <c r="K64" i="11"/>
  <c r="I64" i="11"/>
  <c r="G64" i="11"/>
  <c r="K63" i="11"/>
  <c r="K62" i="11"/>
  <c r="K61" i="11"/>
  <c r="K60" i="11"/>
  <c r="I60" i="11"/>
  <c r="G60" i="11"/>
  <c r="J60" i="11"/>
  <c r="K59" i="11"/>
  <c r="K58" i="11"/>
  <c r="K57" i="11"/>
  <c r="I57" i="11"/>
  <c r="G57" i="11"/>
  <c r="K55" i="11"/>
  <c r="J55" i="11"/>
  <c r="K43" i="11"/>
  <c r="K25" i="11"/>
  <c r="I25" i="11"/>
  <c r="G25" i="11"/>
  <c r="K24" i="11"/>
  <c r="K6" i="11"/>
  <c r="J6" i="11"/>
  <c r="I94" i="11"/>
  <c r="G94" i="11"/>
  <c r="H94" i="11"/>
  <c r="I93" i="11"/>
  <c r="G93" i="11"/>
  <c r="I92" i="11"/>
  <c r="G92" i="11"/>
  <c r="H92" i="11"/>
  <c r="I91" i="11"/>
  <c r="H91" i="11"/>
  <c r="E91" i="11"/>
  <c r="I90" i="11"/>
  <c r="H90" i="11"/>
  <c r="I89" i="11"/>
  <c r="H89" i="11"/>
  <c r="I88" i="11"/>
  <c r="H88" i="11"/>
  <c r="H87" i="11"/>
  <c r="E87" i="11"/>
  <c r="I86" i="11"/>
  <c r="G86" i="11"/>
  <c r="H86" i="11"/>
  <c r="I85" i="11"/>
  <c r="H85" i="11"/>
  <c r="I84" i="11"/>
  <c r="I83" i="11"/>
  <c r="G83" i="11"/>
  <c r="H83" i="11"/>
  <c r="I82" i="11"/>
  <c r="G82" i="11"/>
  <c r="H82" i="11"/>
  <c r="I81" i="11"/>
  <c r="I79" i="11"/>
  <c r="G79" i="11"/>
  <c r="H79" i="11"/>
  <c r="I78" i="11"/>
  <c r="G78" i="11"/>
  <c r="I77" i="11"/>
  <c r="I75" i="11"/>
  <c r="G75" i="11"/>
  <c r="H75" i="11"/>
  <c r="I74" i="11"/>
  <c r="G74" i="11"/>
  <c r="H74" i="11"/>
  <c r="I73" i="11"/>
  <c r="G73" i="11"/>
  <c r="I71" i="11"/>
  <c r="G71" i="11"/>
  <c r="H71" i="11"/>
  <c r="I70" i="11"/>
  <c r="G70" i="11"/>
  <c r="I69" i="11"/>
  <c r="G69" i="11"/>
  <c r="I68" i="11"/>
  <c r="I67" i="11"/>
  <c r="H67" i="11"/>
  <c r="I66" i="11"/>
  <c r="G66" i="11"/>
  <c r="H66" i="11"/>
  <c r="I65" i="11"/>
  <c r="G65" i="11"/>
  <c r="H64" i="11"/>
  <c r="I63" i="11"/>
  <c r="G63" i="11"/>
  <c r="H63" i="11"/>
  <c r="I62" i="11"/>
  <c r="G62" i="11"/>
  <c r="I61" i="11"/>
  <c r="H61" i="11"/>
  <c r="H60" i="11"/>
  <c r="I59" i="11"/>
  <c r="G59" i="11"/>
  <c r="H59" i="11"/>
  <c r="I58" i="11"/>
  <c r="G58" i="11"/>
  <c r="H58" i="11"/>
  <c r="H57" i="11"/>
  <c r="I56" i="11"/>
  <c r="H56" i="11"/>
  <c r="I55" i="11"/>
  <c r="H55" i="11"/>
  <c r="I54" i="11"/>
  <c r="H54" i="11"/>
  <c r="I53" i="11"/>
  <c r="H53" i="11"/>
  <c r="I52" i="11"/>
  <c r="H52" i="11"/>
  <c r="I51" i="11"/>
  <c r="H51" i="11"/>
  <c r="I50" i="11"/>
  <c r="H50" i="11"/>
  <c r="I49" i="11"/>
  <c r="H49" i="11"/>
  <c r="I48" i="11"/>
  <c r="H48" i="11"/>
  <c r="I47" i="11"/>
  <c r="H47" i="11"/>
  <c r="I46" i="11"/>
  <c r="AR43" i="11"/>
  <c r="AR55" i="11"/>
  <c r="AR44" i="11"/>
  <c r="AR45" i="11"/>
  <c r="AR46" i="11"/>
  <c r="AO46" i="11"/>
  <c r="K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AR25" i="11"/>
  <c r="AR26" i="11"/>
  <c r="AO26" i="11"/>
  <c r="K26" i="11"/>
  <c r="G26" i="11"/>
  <c r="H26" i="11"/>
  <c r="H25" i="11"/>
  <c r="I24" i="11"/>
  <c r="G24" i="11"/>
  <c r="H24" i="11"/>
  <c r="I23" i="11"/>
  <c r="G23" i="11"/>
  <c r="H23" i="11"/>
  <c r="I22" i="11"/>
  <c r="H22" i="11"/>
  <c r="H21" i="11"/>
  <c r="AV21" i="11"/>
  <c r="L21" i="11"/>
  <c r="E21" i="11"/>
  <c r="AV22" i="11"/>
  <c r="L22" i="11"/>
  <c r="E22" i="11"/>
  <c r="F21" i="11"/>
  <c r="I16" i="11"/>
  <c r="H16" i="11"/>
  <c r="I6" i="11"/>
  <c r="H6" i="11"/>
  <c r="D95" i="11"/>
  <c r="D94" i="11"/>
  <c r="B94" i="11"/>
  <c r="D93" i="11"/>
  <c r="B93" i="11"/>
  <c r="D92" i="11"/>
  <c r="B92" i="11"/>
  <c r="D91" i="11"/>
  <c r="B91" i="11"/>
  <c r="D90" i="11"/>
  <c r="B90" i="11"/>
  <c r="D89" i="11"/>
  <c r="B89" i="11"/>
  <c r="D88" i="11"/>
  <c r="B88" i="11"/>
  <c r="D87" i="11"/>
  <c r="B87" i="11"/>
  <c r="D86" i="11"/>
  <c r="B86" i="11"/>
  <c r="B85" i="11"/>
  <c r="C86" i="11"/>
  <c r="D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D6" i="11"/>
  <c r="BA51" i="11"/>
  <c r="P51" i="11"/>
  <c r="BA49" i="11"/>
  <c r="P49" i="11"/>
  <c r="BA46" i="11"/>
  <c r="P46" i="11"/>
  <c r="BA50" i="11"/>
  <c r="P50" i="11"/>
  <c r="BA48" i="11"/>
  <c r="P48" i="11"/>
  <c r="BA47" i="11"/>
  <c r="P47" i="11"/>
  <c r="BA45" i="11"/>
  <c r="P45" i="11"/>
  <c r="BA37" i="11"/>
  <c r="P37" i="11"/>
  <c r="BA36" i="11"/>
  <c r="P36" i="11"/>
  <c r="BC16" i="11"/>
  <c r="BA16" i="11"/>
  <c r="P16" i="11"/>
  <c r="AV92" i="11"/>
  <c r="L92" i="11"/>
  <c r="AV89" i="11"/>
  <c r="L89" i="11"/>
  <c r="AV86" i="11"/>
  <c r="L86" i="11"/>
  <c r="AV83" i="11"/>
  <c r="L83" i="11"/>
  <c r="AV71" i="11"/>
  <c r="L71" i="11"/>
  <c r="AV67" i="11"/>
  <c r="L67" i="11"/>
  <c r="AV56" i="11"/>
  <c r="L56" i="11"/>
  <c r="AV42" i="11"/>
  <c r="L42" i="11"/>
  <c r="AV40" i="11"/>
  <c r="L40" i="11"/>
  <c r="AV38" i="11"/>
  <c r="L38" i="11"/>
  <c r="AV16" i="11"/>
  <c r="L16" i="11"/>
  <c r="E134" i="11"/>
  <c r="D134" i="11"/>
  <c r="H134" i="11"/>
  <c r="B134" i="11"/>
  <c r="AN17" i="11"/>
  <c r="J16" i="11"/>
  <c r="E16" i="11"/>
  <c r="AV6" i="11"/>
  <c r="L6" i="11"/>
  <c r="E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C120" i="11"/>
  <c r="AW120" i="11"/>
  <c r="AF119" i="11"/>
  <c r="AC119" i="11"/>
  <c r="AW119" i="11"/>
  <c r="AF118" i="11"/>
  <c r="AC118" i="11"/>
  <c r="AW118" i="11"/>
  <c r="AF117" i="11"/>
  <c r="AF116" i="11"/>
  <c r="AC116" i="11"/>
  <c r="AW116" i="11"/>
  <c r="AF115" i="11"/>
  <c r="AF114" i="11"/>
  <c r="AF113" i="11"/>
  <c r="AF112" i="11"/>
  <c r="AF111" i="11"/>
  <c r="AF110" i="11"/>
  <c r="AC110" i="11"/>
  <c r="AW110" i="11"/>
  <c r="AF109" i="11"/>
  <c r="AF108" i="11"/>
  <c r="AC108" i="11"/>
  <c r="AW108" i="11"/>
  <c r="AF107" i="11"/>
  <c r="AF106" i="11"/>
  <c r="AF105" i="11"/>
  <c r="AF104" i="11"/>
  <c r="AC104" i="11"/>
  <c r="AW104" i="11"/>
  <c r="AF103" i="11"/>
  <c r="AF102" i="11"/>
  <c r="AC102" i="11"/>
  <c r="AW102" i="11"/>
  <c r="AF101" i="11"/>
  <c r="AF100" i="11"/>
  <c r="AF99" i="11"/>
  <c r="AF98" i="11"/>
  <c r="AF97" i="11"/>
  <c r="AF96" i="11"/>
  <c r="AC96" i="11"/>
  <c r="AW96" i="11"/>
  <c r="AF95" i="11"/>
  <c r="AF94" i="11"/>
  <c r="AC94" i="11"/>
  <c r="AW94" i="11"/>
  <c r="AF93" i="11"/>
  <c r="AF92" i="11"/>
  <c r="AF91" i="11"/>
  <c r="AF90" i="11"/>
  <c r="AF89" i="11"/>
  <c r="AF88" i="11"/>
  <c r="AC88" i="11"/>
  <c r="AW88" i="11"/>
  <c r="AF87" i="11"/>
  <c r="AC87" i="11"/>
  <c r="AW87" i="11"/>
  <c r="AF86" i="11"/>
  <c r="AC86" i="11"/>
  <c r="AW86" i="11"/>
  <c r="AF85" i="11"/>
  <c r="AF84" i="11"/>
  <c r="AF83" i="11"/>
  <c r="AF82" i="11"/>
  <c r="AF81" i="11"/>
  <c r="AF80" i="11"/>
  <c r="AC80" i="11"/>
  <c r="AW80" i="11"/>
  <c r="AF79" i="11"/>
  <c r="AC79" i="11"/>
  <c r="AW79" i="11"/>
  <c r="AF78" i="11"/>
  <c r="AC78" i="11"/>
  <c r="AW78" i="11"/>
  <c r="AF77" i="11"/>
  <c r="AF76" i="11"/>
  <c r="AF75" i="11"/>
  <c r="AF74" i="11"/>
  <c r="AF73" i="11"/>
  <c r="AF72" i="11"/>
  <c r="AF70" i="11"/>
  <c r="AF68" i="11"/>
  <c r="AF16" i="11"/>
  <c r="AF6" i="11"/>
  <c r="AC117" i="11"/>
  <c r="AW117" i="11"/>
  <c r="AC115" i="11"/>
  <c r="AW115" i="11"/>
  <c r="AC114" i="11"/>
  <c r="AW114" i="11"/>
  <c r="AC113" i="11"/>
  <c r="AW113" i="11"/>
  <c r="AC112" i="11"/>
  <c r="AC111" i="11"/>
  <c r="AC109" i="11"/>
  <c r="AW109" i="11"/>
  <c r="AC107" i="11"/>
  <c r="AW107" i="11"/>
  <c r="AC106" i="11"/>
  <c r="AC105" i="11"/>
  <c r="AC103" i="11"/>
  <c r="AC101" i="11"/>
  <c r="AC100" i="11"/>
  <c r="AC99" i="11"/>
  <c r="AW99" i="11"/>
  <c r="AC98" i="11"/>
  <c r="AW98" i="11"/>
  <c r="AC97" i="11"/>
  <c r="AW97" i="11"/>
  <c r="AC95" i="11"/>
  <c r="AC93" i="11"/>
  <c r="AW93" i="11"/>
  <c r="AC92" i="11"/>
  <c r="AC91" i="11"/>
  <c r="AW91" i="11"/>
  <c r="AC90" i="11"/>
  <c r="AW90" i="11"/>
  <c r="AC89" i="11"/>
  <c r="AC85" i="11"/>
  <c r="AW85" i="11"/>
  <c r="AC84" i="11"/>
  <c r="AC83" i="11"/>
  <c r="AW83" i="11"/>
  <c r="AC82" i="11"/>
  <c r="AC81" i="11"/>
  <c r="AW81"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Q68" i="11"/>
  <c r="AR68" i="11"/>
  <c r="AR66" i="11"/>
  <c r="AR65" i="11"/>
  <c r="AR64" i="11"/>
  <c r="AR63" i="11"/>
  <c r="AR62" i="11"/>
  <c r="AR61" i="11"/>
  <c r="AR60" i="11"/>
  <c r="AR59" i="11"/>
  <c r="AR58" i="11"/>
  <c r="AR57" i="11"/>
  <c r="AR56" i="11"/>
  <c r="AO56" i="11"/>
  <c r="K56" i="11"/>
  <c r="AQ55" i="11"/>
  <c r="AN25" i="11"/>
  <c r="AQ25" i="11"/>
  <c r="AR24" i="11"/>
  <c r="AN24" i="11"/>
  <c r="BB119" i="11"/>
  <c r="R119" i="11"/>
  <c r="BA119" i="11"/>
  <c r="BB118" i="11"/>
  <c r="BA118" i="11"/>
  <c r="BC118" i="11"/>
  <c r="BB117" i="11"/>
  <c r="BA117" i="11"/>
  <c r="BC117" i="11"/>
  <c r="BA120" i="11"/>
  <c r="P120" i="11"/>
  <c r="AQ120" i="11"/>
  <c r="AQ106" i="11"/>
  <c r="AQ97" i="11"/>
  <c r="H140" i="11"/>
  <c r="G140" i="11"/>
  <c r="H139" i="11"/>
  <c r="G139" i="11"/>
  <c r="H138" i="11"/>
  <c r="H137" i="11"/>
  <c r="B137" i="11"/>
  <c r="G137" i="11"/>
  <c r="H136" i="11"/>
  <c r="B136" i="11"/>
  <c r="H135" i="11"/>
  <c r="AV6" i="29"/>
  <c r="AW6" i="29"/>
  <c r="AX6" i="29"/>
  <c r="AY6" i="29"/>
  <c r="DV6" i="29"/>
  <c r="DW6" i="29"/>
  <c r="DX6" i="29"/>
  <c r="DY6" i="29"/>
  <c r="DZ6" i="29"/>
  <c r="EA6" i="29"/>
  <c r="EB6" i="29"/>
  <c r="EC6" i="29"/>
  <c r="BF25"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R82" i="29"/>
  <c r="P82" i="29"/>
  <c r="Q82" i="29"/>
  <c r="W82" i="29"/>
  <c r="X82" i="29"/>
  <c r="AS82" i="29"/>
  <c r="AZ82" i="29"/>
  <c r="BB82" i="29"/>
  <c r="BC82" i="29"/>
  <c r="BS82" i="29"/>
  <c r="BZ82" i="29"/>
  <c r="CG82" i="29"/>
  <c r="DM82" i="29"/>
  <c r="DU82" i="29"/>
  <c r="DV82" i="29"/>
  <c r="DW82" i="29"/>
  <c r="DX82" i="29"/>
  <c r="DY82" i="29"/>
  <c r="DZ82" i="29"/>
  <c r="EA82" i="29"/>
  <c r="EB82" i="29"/>
  <c r="EK82" i="29"/>
  <c r="ES82" i="29"/>
  <c r="EC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R84" i="29"/>
  <c r="P84" i="29"/>
  <c r="S84" i="29"/>
  <c r="T84" i="29"/>
  <c r="Q84" i="29"/>
  <c r="W84" i="29"/>
  <c r="X84" i="29"/>
  <c r="AS84" i="29"/>
  <c r="AZ84" i="29"/>
  <c r="BB84" i="29"/>
  <c r="BC84" i="29"/>
  <c r="BS84" i="29"/>
  <c r="BZ84" i="29"/>
  <c r="CG84" i="29"/>
  <c r="DM84" i="29"/>
  <c r="DU84" i="29"/>
  <c r="DV84" i="29"/>
  <c r="DW84" i="29"/>
  <c r="DX84" i="29"/>
  <c r="DY84" i="29"/>
  <c r="DZ84" i="29"/>
  <c r="EA84" i="29"/>
  <c r="EB84" i="29"/>
  <c r="EK84" i="29"/>
  <c r="ES84" i="29"/>
  <c r="EC84" i="29"/>
  <c r="FA84" i="29"/>
  <c r="FI84" i="29"/>
  <c r="D85" i="29"/>
  <c r="K85" i="29"/>
  <c r="R85" i="29"/>
  <c r="P85" i="29"/>
  <c r="Q85" i="29"/>
  <c r="W85" i="29"/>
  <c r="X85" i="29"/>
  <c r="AS85" i="29"/>
  <c r="AZ85" i="29"/>
  <c r="BB85" i="29"/>
  <c r="BC85" i="29"/>
  <c r="BS85" i="29"/>
  <c r="BZ85" i="29"/>
  <c r="CG85" i="29"/>
  <c r="DM85" i="29"/>
  <c r="DU85" i="29"/>
  <c r="DV85" i="29"/>
  <c r="DW85" i="29"/>
  <c r="DX85" i="29"/>
  <c r="DY85" i="29"/>
  <c r="DZ85" i="29"/>
  <c r="EA85" i="29"/>
  <c r="EB85" i="29"/>
  <c r="EK85" i="29"/>
  <c r="ES85" i="29"/>
  <c r="EC85" i="29"/>
  <c r="FA85" i="29"/>
  <c r="FI85" i="29"/>
  <c r="D86" i="29"/>
  <c r="K86" i="29"/>
  <c r="R86" i="29"/>
  <c r="P86" i="29"/>
  <c r="Q86" i="29"/>
  <c r="W86" i="29"/>
  <c r="X86" i="29"/>
  <c r="AS86" i="29"/>
  <c r="AZ86" i="29"/>
  <c r="BB86" i="29"/>
  <c r="BC86" i="29"/>
  <c r="BS86" i="29"/>
  <c r="BZ86" i="29"/>
  <c r="CG86" i="29"/>
  <c r="DM86" i="29"/>
  <c r="DU86" i="29"/>
  <c r="DV86" i="29"/>
  <c r="DW86" i="29"/>
  <c r="DX86" i="29"/>
  <c r="DY86" i="29"/>
  <c r="DZ86" i="29"/>
  <c r="EA86" i="29"/>
  <c r="EB86" i="29"/>
  <c r="EK86" i="29"/>
  <c r="ES86" i="29"/>
  <c r="EC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K87" i="29"/>
  <c r="ES87" i="29"/>
  <c r="EC87" i="29"/>
  <c r="FA87" i="29"/>
  <c r="FI87" i="29"/>
  <c r="GL87" i="29"/>
  <c r="HJ87" i="29"/>
  <c r="D88" i="29"/>
  <c r="K88" i="29"/>
  <c r="R88" i="29"/>
  <c r="P88" i="29"/>
  <c r="Q88" i="29"/>
  <c r="S88" i="29"/>
  <c r="W88" i="29"/>
  <c r="X88" i="29"/>
  <c r="AS88" i="29"/>
  <c r="AZ88" i="29"/>
  <c r="BB88" i="29"/>
  <c r="BC88" i="29"/>
  <c r="BS88" i="29"/>
  <c r="BZ88" i="29"/>
  <c r="CG88" i="29"/>
  <c r="DM88" i="29"/>
  <c r="DU88" i="29"/>
  <c r="DV88" i="29"/>
  <c r="DW88" i="29"/>
  <c r="DX88" i="29"/>
  <c r="DY88" i="29"/>
  <c r="DZ88" i="29"/>
  <c r="EA88" i="29"/>
  <c r="EB88" i="29"/>
  <c r="EK88" i="29"/>
  <c r="ES88" i="29"/>
  <c r="EC88" i="29"/>
  <c r="FA88" i="29"/>
  <c r="FI88" i="29"/>
  <c r="D89" i="29"/>
  <c r="K89" i="29"/>
  <c r="R89" i="29"/>
  <c r="P89" i="29"/>
  <c r="S89" i="29"/>
  <c r="Q89" i="29"/>
  <c r="T89" i="29"/>
  <c r="U89" i="29"/>
  <c r="V89" i="29"/>
  <c r="W89" i="29"/>
  <c r="X89" i="29"/>
  <c r="AS89" i="29"/>
  <c r="AZ89" i="29"/>
  <c r="BB89" i="29"/>
  <c r="BC89" i="29"/>
  <c r="BS89" i="29"/>
  <c r="BZ89" i="29"/>
  <c r="CG89" i="29"/>
  <c r="DM89" i="29"/>
  <c r="DU89" i="29"/>
  <c r="DV89" i="29"/>
  <c r="DW89" i="29"/>
  <c r="DX89" i="29"/>
  <c r="DY89" i="29"/>
  <c r="DZ89" i="29"/>
  <c r="EA89" i="29"/>
  <c r="EB89" i="29"/>
  <c r="EK89" i="29"/>
  <c r="ES89" i="29"/>
  <c r="EC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K90" i="29"/>
  <c r="ES90" i="29"/>
  <c r="EC90" i="29"/>
  <c r="FA90" i="29"/>
  <c r="FI90" i="29"/>
  <c r="D91" i="29"/>
  <c r="K91" i="29"/>
  <c r="R91" i="29"/>
  <c r="P91" i="29"/>
  <c r="Q91" i="29"/>
  <c r="W91" i="29"/>
  <c r="X91" i="29"/>
  <c r="AS91" i="29"/>
  <c r="AZ91" i="29"/>
  <c r="BB91" i="29"/>
  <c r="BS91" i="29"/>
  <c r="BZ91" i="29"/>
  <c r="CG91" i="29"/>
  <c r="DM91" i="29"/>
  <c r="DU91" i="29"/>
  <c r="DV91" i="29"/>
  <c r="DW91" i="29"/>
  <c r="DX91" i="29"/>
  <c r="DY91" i="29"/>
  <c r="DZ91" i="29"/>
  <c r="EA91" i="29"/>
  <c r="EB91" i="29"/>
  <c r="EK91" i="29"/>
  <c r="ES91" i="29"/>
  <c r="EC91" i="29"/>
  <c r="FA91" i="29"/>
  <c r="FI91" i="29"/>
  <c r="GL91" i="29"/>
  <c r="HJ91" i="29"/>
  <c r="D92" i="29"/>
  <c r="K92" i="29"/>
  <c r="R92" i="29"/>
  <c r="P92" i="29"/>
  <c r="S92" i="29"/>
  <c r="Q92" i="29"/>
  <c r="T92" i="29"/>
  <c r="U92" i="29"/>
  <c r="V92" i="29"/>
  <c r="W92" i="29"/>
  <c r="X92" i="29"/>
  <c r="AS92" i="29"/>
  <c r="AZ92" i="29"/>
  <c r="BB92" i="29"/>
  <c r="BC92" i="29"/>
  <c r="BS92" i="29"/>
  <c r="BZ92" i="29"/>
  <c r="CG92" i="29"/>
  <c r="DM92" i="29"/>
  <c r="DU92" i="29"/>
  <c r="DV92" i="29"/>
  <c r="DW92" i="29"/>
  <c r="DX92" i="29"/>
  <c r="DY92" i="29"/>
  <c r="DZ92" i="29"/>
  <c r="EA92" i="29"/>
  <c r="EB92" i="29"/>
  <c r="EK92" i="29"/>
  <c r="ES92" i="29"/>
  <c r="EC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K93" i="29"/>
  <c r="ES93" i="29"/>
  <c r="EC93" i="29"/>
  <c r="FA93" i="29"/>
  <c r="FI93" i="29"/>
  <c r="D94" i="29"/>
  <c r="K94" i="29"/>
  <c r="R94" i="29"/>
  <c r="P94" i="29"/>
  <c r="S94" i="29"/>
  <c r="T94" i="29"/>
  <c r="Q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R95" i="29"/>
  <c r="P95" i="29"/>
  <c r="Q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W96" i="29"/>
  <c r="X96" i="29"/>
  <c r="Y96" i="29"/>
  <c r="AS96" i="29"/>
  <c r="AZ96" i="29"/>
  <c r="BB96" i="29"/>
  <c r="BS96" i="29"/>
  <c r="BZ96" i="29"/>
  <c r="CG96" i="29"/>
  <c r="DM96" i="29"/>
  <c r="DU96" i="29"/>
  <c r="DV96" i="29"/>
  <c r="DW96" i="29"/>
  <c r="DX96" i="29"/>
  <c r="DY96" i="29"/>
  <c r="DZ96" i="29"/>
  <c r="EA96" i="29"/>
  <c r="EB96" i="29"/>
  <c r="EK96" i="29"/>
  <c r="ES96" i="29"/>
  <c r="EC96" i="29"/>
  <c r="FA96" i="29"/>
  <c r="FI96" i="29"/>
  <c r="GL96" i="29"/>
  <c r="HJ96" i="29"/>
  <c r="D97" i="29"/>
  <c r="K97" i="29"/>
  <c r="R97" i="29"/>
  <c r="P97" i="29"/>
  <c r="S97" i="29"/>
  <c r="Q97" i="29"/>
  <c r="T97" i="29"/>
  <c r="U97" i="29"/>
  <c r="V97" i="29"/>
  <c r="W97" i="29"/>
  <c r="X97" i="29"/>
  <c r="Y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R98" i="29"/>
  <c r="P98" i="29"/>
  <c r="Q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S98" i="29"/>
  <c r="EC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K99" i="29"/>
  <c r="ES99" i="29"/>
  <c r="EC99" i="29"/>
  <c r="FA99" i="29"/>
  <c r="FI99" i="29"/>
  <c r="D100" i="29"/>
  <c r="K100" i="29"/>
  <c r="R100" i="29"/>
  <c r="P100" i="29"/>
  <c r="Q100" i="29"/>
  <c r="W100" i="29"/>
  <c r="X100" i="29"/>
  <c r="AS100" i="29"/>
  <c r="AZ100" i="29"/>
  <c r="BB100" i="29"/>
  <c r="BS100" i="29"/>
  <c r="BZ100" i="29"/>
  <c r="CG100" i="29"/>
  <c r="DM100" i="29"/>
  <c r="DU100" i="29"/>
  <c r="DV100" i="29"/>
  <c r="DW100" i="29"/>
  <c r="DX100" i="29"/>
  <c r="DY100" i="29"/>
  <c r="DZ100" i="29"/>
  <c r="EA100" i="29"/>
  <c r="EB100" i="29"/>
  <c r="EK100" i="29"/>
  <c r="ES100" i="29"/>
  <c r="EC100" i="29"/>
  <c r="FA100" i="29"/>
  <c r="FI100" i="29"/>
  <c r="GL100" i="29"/>
  <c r="HJ100" i="29"/>
  <c r="D101" i="29"/>
  <c r="K101" i="29"/>
  <c r="R101" i="29"/>
  <c r="P101" i="29"/>
  <c r="Q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K101" i="29"/>
  <c r="ES101" i="29"/>
  <c r="EC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S102" i="29"/>
  <c r="EC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K103" i="29"/>
  <c r="ES103" i="29"/>
  <c r="EC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S104" i="29"/>
  <c r="EC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S105" i="29"/>
  <c r="EC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K106" i="29"/>
  <c r="ES106" i="29"/>
  <c r="EC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S107" i="29"/>
  <c r="EC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K108" i="29"/>
  <c r="ES108" i="29"/>
  <c r="EC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S109" i="29"/>
  <c r="EC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S110" i="29"/>
  <c r="EC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S112" i="29"/>
  <c r="EC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K113" i="29"/>
  <c r="ES113" i="29"/>
  <c r="EC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S115" i="29"/>
  <c r="EC115" i="29"/>
  <c r="FA115" i="29"/>
  <c r="FI115" i="29"/>
  <c r="GL115" i="29"/>
  <c r="HJ115" i="29"/>
  <c r="D116" i="29"/>
  <c r="K116" i="29"/>
  <c r="Q116" i="29"/>
  <c r="S116" i="29"/>
  <c r="T116" i="29"/>
  <c r="U116" i="29"/>
  <c r="V116" i="29"/>
  <c r="W116" i="29"/>
  <c r="X116" i="29"/>
  <c r="Y116" i="29"/>
  <c r="AS116" i="29"/>
  <c r="AZ116" i="29"/>
  <c r="BB116" i="29"/>
  <c r="BS116" i="29"/>
  <c r="BZ116" i="29"/>
  <c r="CG116" i="29"/>
  <c r="DM116" i="29"/>
  <c r="DU116" i="29"/>
  <c r="DV116" i="29"/>
  <c r="DW116" i="29"/>
  <c r="DX116" i="29"/>
  <c r="DY116" i="29"/>
  <c r="DZ116" i="29"/>
  <c r="EA116" i="29"/>
  <c r="EB116" i="29"/>
  <c r="EK116" i="29"/>
  <c r="ES116" i="29"/>
  <c r="EC116" i="29"/>
  <c r="FA116" i="29"/>
  <c r="FI116" i="29"/>
  <c r="GL116" i="29"/>
  <c r="HJ116" i="29"/>
  <c r="D117" i="29"/>
  <c r="K117" i="29"/>
  <c r="Q117" i="29"/>
  <c r="S117" i="29"/>
  <c r="T117" i="29"/>
  <c r="U117" i="29"/>
  <c r="V117" i="29"/>
  <c r="W117" i="29"/>
  <c r="X117" i="29"/>
  <c r="Y117" i="29"/>
  <c r="Z117" i="29"/>
  <c r="AS117" i="29"/>
  <c r="AZ117" i="29"/>
  <c r="BB117" i="29"/>
  <c r="BS117" i="29"/>
  <c r="BZ117" i="29"/>
  <c r="CG117" i="29"/>
  <c r="DM117" i="29"/>
  <c r="DU117" i="29"/>
  <c r="DV117" i="29"/>
  <c r="DW117" i="29"/>
  <c r="DX117" i="29"/>
  <c r="DY117" i="29"/>
  <c r="DZ117" i="29"/>
  <c r="EA117" i="29"/>
  <c r="EB117" i="29"/>
  <c r="EK117" i="29"/>
  <c r="ES117" i="29"/>
  <c r="EC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S118" i="29"/>
  <c r="EC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S119" i="29"/>
  <c r="EC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S120" i="29"/>
  <c r="EC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K121" i="29"/>
  <c r="ES121" i="29"/>
  <c r="EC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S123" i="29"/>
  <c r="EC123" i="29"/>
  <c r="FA123" i="29"/>
  <c r="FI123" i="29"/>
  <c r="GL123" i="29"/>
  <c r="HJ123" i="29"/>
  <c r="D124" i="29"/>
  <c r="K124" i="29"/>
  <c r="Q124" i="29"/>
  <c r="S124" i="29"/>
  <c r="T124" i="29"/>
  <c r="U124" i="29"/>
  <c r="V124" i="29"/>
  <c r="W124" i="29"/>
  <c r="X124" i="29"/>
  <c r="Y124" i="29"/>
  <c r="AS124" i="29"/>
  <c r="AZ124" i="29"/>
  <c r="BB124" i="29"/>
  <c r="BS124" i="29"/>
  <c r="BZ124" i="29"/>
  <c r="CG124" i="29"/>
  <c r="DM124" i="29"/>
  <c r="DU124" i="29"/>
  <c r="DV124" i="29"/>
  <c r="DW124" i="29"/>
  <c r="DX124" i="29"/>
  <c r="DY124" i="29"/>
  <c r="DZ124" i="29"/>
  <c r="EA124" i="29"/>
  <c r="EB124" i="29"/>
  <c r="EK124" i="29"/>
  <c r="ES124" i="29"/>
  <c r="EC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S125" i="29"/>
  <c r="EC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S126" i="29"/>
  <c r="EC126" i="29"/>
  <c r="FA126" i="29"/>
  <c r="FI126" i="29"/>
  <c r="HJ126" i="29"/>
  <c r="AR128" i="29"/>
  <c r="AV128" i="29"/>
  <c r="AV130" i="29"/>
  <c r="AW128" i="29"/>
  <c r="AX128" i="29"/>
  <c r="AY128" i="29"/>
  <c r="GO298" i="29"/>
  <c r="GP298" i="29"/>
  <c r="Q51" i="11"/>
  <c r="Q111" i="11"/>
  <c r="AQ109" i="11"/>
  <c r="C81" i="11"/>
  <c r="AW106" i="11"/>
  <c r="G81" i="11"/>
  <c r="G85" i="11"/>
  <c r="P53" i="11"/>
  <c r="AW74" i="11"/>
  <c r="P117" i="11"/>
  <c r="Q116" i="11"/>
  <c r="G89" i="11"/>
  <c r="AZ22" i="11"/>
  <c r="AQ105" i="11"/>
  <c r="AQ113" i="11"/>
  <c r="G22" i="11"/>
  <c r="G90" i="11"/>
  <c r="G68" i="11"/>
  <c r="G84" i="11"/>
  <c r="AQ98" i="11"/>
  <c r="AW101" i="11"/>
  <c r="E75" i="11"/>
  <c r="E83" i="11"/>
  <c r="AQ99" i="11"/>
  <c r="AQ115" i="11"/>
  <c r="E88" i="11"/>
  <c r="G135" i="11"/>
  <c r="B135" i="11"/>
  <c r="R118" i="11"/>
  <c r="BC17" i="11"/>
  <c r="BA17" i="11"/>
  <c r="P17" i="11"/>
  <c r="AV9" i="11"/>
  <c r="L9" i="11"/>
  <c r="F6" i="11"/>
  <c r="BC15" i="11"/>
  <c r="BA15" i="11"/>
  <c r="P15" i="11"/>
  <c r="Q16" i="11"/>
  <c r="AC121" i="11"/>
  <c r="AV13" i="11"/>
  <c r="L13" i="11"/>
  <c r="AQ24" i="11"/>
  <c r="J24" i="11"/>
  <c r="AW38" i="11"/>
  <c r="BC14" i="11"/>
  <c r="BA14" i="11"/>
  <c r="P14" i="11"/>
  <c r="AW43" i="11"/>
  <c r="B138" i="11"/>
  <c r="G138" i="11"/>
  <c r="AQ96" i="11"/>
  <c r="AQ100" i="11"/>
  <c r="AQ112" i="11"/>
  <c r="AW40" i="11"/>
  <c r="BA40" i="11"/>
  <c r="P40" i="11"/>
  <c r="E92" i="11"/>
  <c r="AW56" i="11"/>
  <c r="AU60" i="11"/>
  <c r="AU55" i="11"/>
  <c r="AW55" i="11"/>
  <c r="AV55" i="11"/>
  <c r="L55" i="11"/>
  <c r="BA7" i="11"/>
  <c r="P7" i="11"/>
  <c r="BA6" i="11"/>
  <c r="P6" i="11"/>
  <c r="Q6" i="11"/>
  <c r="BC119" i="11"/>
  <c r="P119" i="11"/>
  <c r="BC8" i="11"/>
  <c r="BA8" i="11"/>
  <c r="P8" i="11"/>
  <c r="AV20" i="11"/>
  <c r="L20" i="11"/>
  <c r="AU44" i="11"/>
  <c r="AU43" i="11"/>
  <c r="AQ110" i="11"/>
  <c r="BA35" i="11"/>
  <c r="P35" i="11"/>
  <c r="Q36" i="11"/>
  <c r="E85" i="11"/>
  <c r="BC18" i="11"/>
  <c r="BA18" i="11"/>
  <c r="P18" i="11"/>
  <c r="AO17" i="11"/>
  <c r="G134" i="11"/>
  <c r="BA121" i="11"/>
  <c r="P121" i="11"/>
  <c r="Q121" i="11"/>
  <c r="P118" i="11"/>
  <c r="G61" i="11"/>
  <c r="AQ117" i="11"/>
  <c r="AW82" i="11"/>
  <c r="G6" i="11"/>
  <c r="G67" i="11"/>
  <c r="G91" i="11"/>
  <c r="AQ66" i="11"/>
  <c r="AN66" i="11"/>
  <c r="J66" i="11"/>
  <c r="E66" i="11"/>
  <c r="AU33" i="11"/>
  <c r="J25" i="11"/>
  <c r="E25" i="11"/>
  <c r="AU31" i="11"/>
  <c r="BB120" i="11"/>
  <c r="R117" i="11"/>
  <c r="AW72" i="11"/>
  <c r="BC13" i="11"/>
  <c r="BA13" i="11"/>
  <c r="P13" i="11"/>
  <c r="AV18" i="11"/>
  <c r="L18" i="11"/>
  <c r="AQ63" i="11"/>
  <c r="AQ64" i="11"/>
  <c r="AN61" i="11"/>
  <c r="J61" i="11"/>
  <c r="AW95" i="11"/>
  <c r="AW103" i="11"/>
  <c r="AW111" i="11"/>
  <c r="AQ119" i="11"/>
  <c r="G136" i="11"/>
  <c r="AW89" i="11"/>
  <c r="AW105" i="11"/>
  <c r="AW112" i="11"/>
  <c r="BB121" i="11"/>
  <c r="AQ56" i="11"/>
  <c r="AQ57" i="11"/>
  <c r="AW77" i="11"/>
  <c r="B140" i="11"/>
  <c r="B139" i="11"/>
  <c r="AN43" i="11"/>
  <c r="Y122" i="29"/>
  <c r="Z122" i="29"/>
  <c r="Y107" i="29"/>
  <c r="Z107" i="29"/>
  <c r="T102" i="29"/>
  <c r="U102" i="29"/>
  <c r="V102" i="29"/>
  <c r="Y89" i="29"/>
  <c r="Z89" i="29"/>
  <c r="Y95" i="29"/>
  <c r="Z95" i="29"/>
  <c r="Y109" i="29"/>
  <c r="Z109" i="29"/>
  <c r="Y92" i="29"/>
  <c r="Z92" i="29"/>
  <c r="Y120" i="29"/>
  <c r="Z120" i="29"/>
  <c r="Y119" i="29"/>
  <c r="Z119" i="29"/>
  <c r="Y99" i="29"/>
  <c r="Z99" i="29"/>
  <c r="T104" i="29"/>
  <c r="U104" i="29"/>
  <c r="V104" i="29"/>
  <c r="Y114" i="29"/>
  <c r="Z114" i="29"/>
  <c r="Y112" i="29"/>
  <c r="Z112" i="29"/>
  <c r="Y83" i="29"/>
  <c r="Z83" i="29"/>
  <c r="GP299" i="29"/>
  <c r="GP219" i="29"/>
  <c r="GP227" i="29"/>
  <c r="GP235" i="29"/>
  <c r="GP251" i="29"/>
  <c r="GP220" i="29"/>
  <c r="GP228" i="29"/>
  <c r="GP236" i="29"/>
  <c r="GP244" i="29"/>
  <c r="GP252"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S110" i="29"/>
  <c r="T110"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BC109"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BA30" i="11"/>
  <c r="P30" i="11"/>
  <c r="Q31" i="11"/>
  <c r="BA43" i="11"/>
  <c r="P43" i="11"/>
  <c r="BA10" i="11"/>
  <c r="P10" i="11"/>
  <c r="AV10" i="11"/>
  <c r="L10" i="11"/>
  <c r="AV12" i="11"/>
  <c r="L12" i="11"/>
  <c r="BC12" i="11"/>
  <c r="BA12" i="11"/>
  <c r="P12" i="11"/>
  <c r="AR27"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Y88" i="29"/>
  <c r="Z88" i="29"/>
  <c r="S108" i="29"/>
  <c r="T108" i="29"/>
  <c r="U108" i="29"/>
  <c r="V108" i="29"/>
  <c r="Y111" i="29"/>
  <c r="Z111" i="29"/>
  <c r="Y93" i="29"/>
  <c r="Z93" i="29"/>
  <c r="Y84" i="29"/>
  <c r="Z84" i="29"/>
  <c r="Y104" i="29"/>
  <c r="Z104" i="29"/>
  <c r="Y86" i="29"/>
  <c r="Z86" i="29"/>
  <c r="S106" i="29"/>
  <c r="T106" i="29"/>
  <c r="U106" i="29"/>
  <c r="V106" i="29"/>
  <c r="GP229" i="29"/>
  <c r="GO300" i="29"/>
  <c r="GO172" i="29"/>
  <c r="Y102" i="29"/>
  <c r="Z102" i="29"/>
  <c r="Y94" i="29"/>
  <c r="Z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B31" i="11"/>
  <c r="AD32" i="11"/>
  <c r="B32" i="11"/>
  <c r="C31" i="11"/>
  <c r="Y29" i="11"/>
  <c r="Y28" i="11"/>
  <c r="Y27" i="11"/>
  <c r="Y26" i="11"/>
  <c r="Y25" i="11"/>
  <c r="Y24" i="11"/>
  <c r="Y23" i="11"/>
  <c r="Y22" i="11"/>
  <c r="AG22" i="11"/>
  <c r="AD22" i="11"/>
  <c r="Y21" i="11"/>
  <c r="Y20" i="11"/>
  <c r="Y19" i="11"/>
  <c r="AG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C26" i="14"/>
  <c r="Y122" i="11"/>
  <c r="Y123" i="11"/>
  <c r="AD123" i="11"/>
  <c r="Y67" i="11"/>
  <c r="AD67" i="11"/>
  <c r="B67" i="11"/>
  <c r="Z67" i="11"/>
  <c r="AE67" i="11"/>
  <c r="AD25" i="11"/>
  <c r="B25" i="11"/>
  <c r="AD26" i="11"/>
  <c r="B26" i="11"/>
  <c r="AD27" i="11"/>
  <c r="B27" i="11"/>
  <c r="C26" i="11"/>
  <c r="AD33" i="11"/>
  <c r="B33" i="11"/>
  <c r="AD42" i="11"/>
  <c r="B42" i="11"/>
  <c r="AD28" i="11"/>
  <c r="B28" i="11"/>
  <c r="AD36" i="11"/>
  <c r="B36" i="11"/>
  <c r="AD44" i="11"/>
  <c r="AD45" i="11"/>
  <c r="AD38" i="11"/>
  <c r="B38" i="11"/>
  <c r="AD39" i="11"/>
  <c r="B39" i="11"/>
  <c r="B43" i="11"/>
  <c r="AD20" i="11"/>
  <c r="B20" i="11"/>
  <c r="AD40" i="11"/>
  <c r="B40" i="11"/>
  <c r="AD41" i="11"/>
  <c r="B41" i="11"/>
  <c r="C41" i="11"/>
  <c r="AE31" i="11"/>
  <c r="D31" i="11"/>
  <c r="AE23" i="11"/>
  <c r="D23" i="11"/>
  <c r="AE38" i="11"/>
  <c r="D29" i="11"/>
  <c r="AE44" i="11"/>
  <c r="AE28" i="11"/>
  <c r="D28" i="11"/>
  <c r="AE43" i="11"/>
  <c r="D25" i="11"/>
  <c r="D26" i="11"/>
  <c r="AE36" i="11"/>
  <c r="D36" i="11"/>
  <c r="AE45" i="11"/>
  <c r="D45" i="11"/>
  <c r="AE37" i="11"/>
  <c r="AD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24" i="11"/>
  <c r="B24" i="11"/>
  <c r="AD23" i="11"/>
  <c r="B37" i="11"/>
  <c r="B35" i="11"/>
  <c r="C36" i="11"/>
  <c r="AD46" i="11"/>
  <c r="AD34" i="11"/>
  <c r="B34" i="11"/>
  <c r="AD29"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C21" i="11"/>
  <c r="BA21" i="11"/>
  <c r="P21" i="11"/>
  <c r="BA22" i="11"/>
  <c r="P22" i="11"/>
  <c r="Q21" i="11"/>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30" i="9"/>
  <c r="D130" i="9"/>
  <c r="B130" i="9"/>
  <c r="E129" i="9"/>
  <c r="D129" i="9"/>
  <c r="C129" i="9"/>
  <c r="B129" i="9"/>
  <c r="F128" i="9"/>
  <c r="E128" i="9"/>
  <c r="D128" i="9"/>
  <c r="C128" i="9"/>
  <c r="B128" i="9"/>
  <c r="G124" i="9"/>
  <c r="C130" i="9"/>
  <c r="F130" i="9"/>
  <c r="AV23" i="11"/>
  <c r="L23" i="11"/>
  <c r="E23" i="11"/>
  <c r="BA23" i="11"/>
  <c r="P23" i="11"/>
  <c r="AV24" i="11"/>
  <c r="L24" i="11"/>
  <c r="G125" i="9"/>
  <c r="G128" i="9"/>
  <c r="G54" i="9"/>
  <c r="G118" i="9"/>
  <c r="G55" i="9"/>
  <c r="G129" i="9"/>
  <c r="G103" i="9"/>
  <c r="G111" i="9"/>
  <c r="G119" i="9"/>
  <c r="F129" i="9"/>
  <c r="G122" i="9"/>
  <c r="G99" i="9"/>
  <c r="G100" i="9"/>
  <c r="G101" i="9"/>
  <c r="G107" i="9"/>
  <c r="G108" i="9"/>
  <c r="G109" i="9"/>
  <c r="G115" i="9"/>
  <c r="G116" i="9"/>
  <c r="G117" i="9"/>
  <c r="G123" i="9"/>
  <c r="G130"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8"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9"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30" i="8"/>
  <c r="A121" i="8"/>
  <c r="A122" i="8"/>
  <c r="A123" i="8"/>
  <c r="A124" i="8"/>
  <c r="A125" i="8"/>
  <c r="B128" i="8"/>
  <c r="C128" i="8"/>
  <c r="D128" i="8"/>
  <c r="E128" i="8"/>
  <c r="F128" i="8"/>
  <c r="B129" i="8"/>
  <c r="C129" i="8"/>
  <c r="D129" i="8"/>
  <c r="E129" i="8"/>
  <c r="F129" i="8"/>
  <c r="B130" i="8"/>
  <c r="C130" i="8"/>
  <c r="D130" i="8"/>
  <c r="E130" i="8"/>
  <c r="F130" i="8"/>
  <c r="BA24" i="11"/>
  <c r="P24" i="11"/>
  <c r="BA25" i="11"/>
  <c r="P25" i="11"/>
  <c r="BA26" i="11"/>
  <c r="P26" i="11"/>
  <c r="BA27" i="11"/>
  <c r="P27" i="11"/>
  <c r="Q26" i="11"/>
  <c r="BA28" i="11"/>
  <c r="P28" i="11"/>
  <c r="BA29" i="11"/>
  <c r="P29" i="11"/>
  <c r="D24" i="11"/>
  <c r="AF24" i="11"/>
  <c r="AF40" i="11"/>
  <c r="D40" i="11"/>
  <c r="AF22" i="11"/>
  <c r="B22" i="11"/>
  <c r="E24" i="11"/>
  <c r="AF27" i="11"/>
  <c r="D27" i="11"/>
  <c r="D39" i="11"/>
  <c r="AF39" i="11"/>
  <c r="Q41" i="11"/>
  <c r="AW68" i="11"/>
  <c r="AF34" i="11"/>
  <c r="Z48" i="11"/>
  <c r="AE47" i="11"/>
  <c r="AF36" i="11"/>
  <c r="D21" i="11"/>
  <c r="D38" i="11"/>
  <c r="AF38" i="11"/>
  <c r="Z122" i="11"/>
  <c r="AZ120" i="11"/>
  <c r="AF23" i="11"/>
  <c r="AF28" i="11"/>
  <c r="D33" i="11"/>
  <c r="AF33" i="11"/>
  <c r="B45" i="11"/>
  <c r="AF45" i="11"/>
  <c r="AN46" i="11"/>
  <c r="J46" i="11"/>
  <c r="E46" i="11"/>
  <c r="BC120" i="11"/>
  <c r="R120" i="11"/>
  <c r="AQ102" i="11"/>
  <c r="AQ107" i="11"/>
  <c r="AW35" i="11"/>
  <c r="AV35" i="11"/>
  <c r="L35" i="11"/>
  <c r="AW32" i="11"/>
  <c r="AV32" i="11"/>
  <c r="L32" i="11"/>
  <c r="AW31" i="11"/>
  <c r="AV31" i="11"/>
  <c r="L31" i="11"/>
  <c r="AW34" i="11"/>
  <c r="AV34" i="11"/>
  <c r="L34" i="11"/>
  <c r="AW33" i="11"/>
  <c r="AV33" i="11"/>
  <c r="L33" i="11"/>
  <c r="AF19" i="11"/>
  <c r="D19" i="11"/>
  <c r="D147" i="11"/>
  <c r="AQ104" i="11"/>
  <c r="BC121" i="11"/>
  <c r="R121" i="11"/>
  <c r="Y47" i="11"/>
  <c r="AF32" i="11"/>
  <c r="B44" i="11"/>
  <c r="AF44" i="11"/>
  <c r="AW44" i="11"/>
  <c r="AV44" i="11"/>
  <c r="L44" i="11"/>
  <c r="AV43" i="11"/>
  <c r="L43" i="11"/>
  <c r="AQ114" i="11"/>
  <c r="AF121" i="11"/>
  <c r="AW121" i="11"/>
  <c r="AF41" i="11"/>
  <c r="E89" i="11"/>
  <c r="D37" i="11"/>
  <c r="D67" i="11"/>
  <c r="AF67" i="11"/>
  <c r="AW67" i="11"/>
  <c r="AQ116" i="11"/>
  <c r="G77" i="11"/>
  <c r="F76" i="11"/>
  <c r="Q46" i="11"/>
  <c r="C91" i="11"/>
  <c r="G43" i="11"/>
  <c r="G55" i="11"/>
  <c r="AR48" i="11"/>
  <c r="AO47" i="11"/>
  <c r="Q11" i="11"/>
  <c r="AR28" i="11"/>
  <c r="AO27" i="11"/>
  <c r="C71" i="11"/>
  <c r="C76" i="11"/>
  <c r="G44" i="11"/>
  <c r="G56" i="11"/>
  <c r="AN57" i="11"/>
  <c r="J57" i="11"/>
  <c r="E57" i="11"/>
  <c r="AQ58" i="11"/>
  <c r="AQ101" i="11"/>
  <c r="AQ108" i="11"/>
  <c r="E90" i="11"/>
  <c r="F91" i="11"/>
  <c r="AD21" i="11"/>
  <c r="B21" i="11"/>
  <c r="E61" i="11"/>
  <c r="AQ103" i="11"/>
  <c r="E74" i="11"/>
  <c r="E82" i="11"/>
  <c r="F81" i="11"/>
  <c r="E86" i="11"/>
  <c r="F86" i="11"/>
  <c r="E43" i="11"/>
  <c r="E55" i="11"/>
  <c r="E67" i="11"/>
  <c r="F66" i="11"/>
  <c r="E71" i="11"/>
  <c r="F71" i="11"/>
  <c r="E79" i="11"/>
  <c r="E94" i="11"/>
  <c r="G88" i="11"/>
  <c r="AQ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AN58" i="11"/>
  <c r="J58" i="11"/>
  <c r="E58" i="11"/>
  <c r="E149" i="11"/>
  <c r="AN27" i="11"/>
  <c r="J27" i="11"/>
  <c r="E27" i="11"/>
  <c r="K27" i="11"/>
  <c r="G27" i="11"/>
  <c r="AQ121" i="11"/>
  <c r="AD47" i="11"/>
  <c r="B47" i="11"/>
  <c r="C46" i="11"/>
  <c r="AZ121" i="11"/>
  <c r="AR29" i="11"/>
  <c r="AO28" i="11"/>
  <c r="Y48" i="11"/>
  <c r="D47" i="11"/>
  <c r="AF47" i="11"/>
  <c r="G149" i="11"/>
  <c r="AE122" i="11"/>
  <c r="AF122" i="11"/>
  <c r="Z123" i="11"/>
  <c r="AE123" i="11"/>
  <c r="AF123" i="11"/>
  <c r="Z49" i="11"/>
  <c r="AE48" i="11"/>
  <c r="F61" i="11"/>
  <c r="D48" i="11"/>
  <c r="AD48" i="11"/>
  <c r="AF48" i="11"/>
  <c r="Y49"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AN37" i="11"/>
  <c r="J37" i="11"/>
  <c r="E37" i="11"/>
  <c r="F36" i="11"/>
  <c r="D148" i="11"/>
  <c r="D57" i="11"/>
  <c r="AE58" i="11"/>
  <c r="Z59" i="11"/>
  <c r="B148" i="11"/>
  <c r="K37" i="11"/>
  <c r="G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N41" i="11"/>
  <c r="AQ41" i="11"/>
  <c r="K41" i="11"/>
  <c r="G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D65" i="11"/>
  <c r="AF65" i="11"/>
  <c r="AW65" i="11"/>
  <c r="D66" i="11"/>
  <c r="AF64" i="11"/>
  <c r="AW64" i="11"/>
  <c r="Y66" i="11"/>
  <c r="AD66" i="11"/>
  <c r="B66" i="11"/>
  <c r="B65" i="11"/>
  <c r="C66" i="11"/>
  <c r="C149" i="11"/>
  <c r="B149" i="11"/>
  <c r="AF66" i="11"/>
  <c r="AW66" i="11"/>
  <c r="D149" i="11"/>
  <c r="I130" i="8"/>
  <c r="H130" i="8"/>
</calcChain>
</file>

<file path=xl/sharedStrings.xml><?xml version="1.0" encoding="utf-8"?>
<sst xmlns="http://schemas.openxmlformats.org/spreadsheetml/2006/main" count="678" uniqueCount="394">
  <si>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</si>
  <si>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</si>
  <si>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</si>
  <si>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</si>
  <si>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</si>
  <si>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</si>
  <si>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</si>
  <si>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</si>
  <si>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</si>
  <si>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</si>
  <si>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</si>
  <si>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</si>
  <si>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</si>
  <si>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</si>
  <si>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</si>
  <si>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</si>
  <si>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</si>
  <si>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</si>
  <si>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</si>
  <si>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</si>
  <si>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</si>
  <si>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</si>
  <si>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</si>
  <si>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</si>
  <si>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</si>
  <si>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</si>
  <si>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</si>
  <si>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</si>
  <si>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</si>
  <si>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</si>
  <si>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</si>
  <si>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</si>
  <si>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</si>
  <si>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</si>
  <si>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</si>
  <si>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</si>
  <si>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</si>
  <si>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</si>
  <si>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</si>
  <si>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</si>
  <si>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</si>
  <si>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</si>
  <si>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</si>
  <si>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</si>
  <si>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</si>
  <si>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</si>
  <si>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</si>
  <si>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</si>
  <si>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</si>
  <si>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</si>
  <si>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</si>
  <si>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</si>
  <si>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</si>
  <si>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</si>
  <si>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</si>
  <si>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</si>
  <si>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</si>
  <si>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</si>
  <si>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</si>
  <si>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</si>
  <si>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</si>
  <si>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</si>
  <si>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</si>
  <si>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</si>
  <si>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</si>
  <si>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</si>
  <si>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</si>
  <si>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</si>
  <si>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</si>
  <si>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</si>
  <si>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</si>
  <si>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</si>
  <si>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</si>
  <si>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</si>
  <si>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</si>
  <si>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</si>
  <si>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</si>
  <si>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</si>
  <si>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</si>
  <si>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</si>
  <si>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</si>
  <si>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</si>
  <si>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</si>
  <si>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</si>
  <si>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</si>
  <si>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</si>
  <si>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</si>
  <si>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</si>
  <si>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</si>
  <si>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</si>
  <si>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</si>
  <si>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</si>
  <si>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</si>
  <si>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</si>
  <si>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</si>
  <si>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</si>
  <si>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</si>
  <si>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</si>
  <si>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</si>
  <si>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</si>
  <si>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</si>
  <si>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</si>
  <si>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</si>
  <si>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</si>
  <si>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</si>
  <si>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</si>
  <si>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</si>
  <si>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</si>
  <si>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</si>
  <si>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</si>
  <si>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</si>
  <si>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</si>
  <si>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</si>
  <si>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</si>
  <si>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</si>
  <si>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</si>
  <si>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</si>
  <si>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</si>
  <si>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</si>
  <si>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</si>
  <si>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</si>
  <si>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</si>
  <si>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</si>
  <si>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</si>
  <si>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</si>
  <si>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</si>
  <si>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</si>
  <si>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</si>
  <si>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</si>
  <si>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</si>
  <si>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</si>
  <si>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</si>
  <si>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</si>
  <si>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</si>
  <si>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</si>
  <si>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</si>
  <si>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</si>
  <si>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</si>
  <si>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</si>
  <si>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</si>
  <si>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</si>
  <si>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</si>
  <si>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</si>
  <si>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</si>
  <si>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</si>
  <si>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</si>
  <si>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</si>
  <si>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</si>
  <si>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</si>
  <si>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</si>
  <si>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</si>
  <si>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</si>
  <si>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</si>
  <si>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</si>
  <si>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</si>
  <si>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</si>
  <si>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</si>
  <si>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</si>
  <si>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</si>
  <si>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</si>
  <si>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</si>
  <si>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</si>
  <si>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</si>
  <si>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</si>
  <si>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</si>
  <si>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</si>
  <si>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</si>
  <si>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</si>
  <si>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</si>
  <si>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</si>
  <si>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</si>
  <si>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</si>
  <si>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</si>
  <si>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</si>
  <si>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</si>
  <si>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</si>
  <si>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</si>
  <si>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</si>
  <si>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</si>
  <si>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</si>
  <si>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</si>
  <si>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</si>
  <si>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</si>
  <si>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</si>
  <si>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</si>
  <si>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</si>
  <si>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</si>
  <si>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</si>
  <si>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</si>
  <si>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</si>
  <si>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</si>
  <si>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</si>
  <si>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</si>
  <si>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</si>
  <si>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</si>
  <si>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</si>
  <si>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</si>
  <si>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</si>
  <si>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</si>
  <si>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</si>
  <si>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</si>
  <si>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</si>
  <si>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</si>
  <si>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</si>
  <si>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</si>
  <si>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</si>
  <si>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</si>
  <si>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</si>
  <si>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</si>
  <si>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</si>
  <si>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</si>
  <si>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</si>
  <si>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</si>
  <si>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</si>
  <si>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</si>
  <si>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</si>
  <si>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</si>
  <si>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</si>
  <si>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</si>
  <si>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</si>
  <si>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</si>
  <si>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</si>
  <si>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</si>
  <si>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</si>
  <si>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</si>
  <si>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</si>
  <si>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</si>
  <si>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</si>
  <si>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</si>
  <si>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</si>
  <si>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</si>
  <si>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</si>
  <si>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</si>
  <si>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</si>
  <si>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</si>
  <si>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</si>
  <si>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</si>
  <si>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</si>
  <si>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</si>
  <si>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</si>
  <si>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</si>
  <si>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</si>
  <si>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</si>
  <si>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</si>
  <si>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</si>
  <si>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</si>
  <si>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</si>
  <si>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</si>
  <si>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</si>
  <si>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</si>
  <si>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</si>
  <si>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</si>
  <si>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</si>
  <si>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</si>
  <si>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</si>
  <si>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</si>
  <si>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</si>
  <si>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</si>
  <si>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</si>
  <si>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</si>
  <si>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</si>
  <si>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</si>
  <si>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</si>
  <si>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</si>
  <si>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</si>
  <si>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</si>
  <si>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</si>
  <si>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</si>
  <si>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</si>
  <si>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</si>
  <si>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</si>
  <si>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</si>
  <si>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</si>
  <si>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</si>
  <si>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</si>
  <si>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</si>
  <si>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</si>
  <si>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</si>
  <si>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</si>
  <si>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</si>
  <si>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</si>
  <si>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</si>
  <si>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</si>
  <si>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</si>
  <si>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</si>
  <si>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</si>
  <si>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</si>
  <si>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</si>
  <si>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</si>
  <si>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</si>
  <si>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</si>
  <si>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</si>
  <si>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</si>
  <si>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</si>
  <si>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</si>
  <si>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</si>
  <si>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</si>
  <si>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</si>
  <si>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</si>
  <si>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</si>
  <si>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</si>
  <si>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</si>
  <si>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</si>
  <si>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</si>
  <si>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</si>
  <si>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</si>
  <si>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</si>
  <si>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</si>
  <si>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</si>
  <si>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</si>
  <si>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</si>
  <si>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</si>
  <si>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</si>
  <si>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</si>
  <si>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</si>
  <si>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</si>
  <si>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</si>
  <si>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</si>
  <si>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</si>
  <si>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</si>
  <si>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</si>
  <si>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</si>
  <si>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</si>
  <si>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</si>
  <si>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</si>
  <si>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</si>
  <si>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</si>
  <si>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</si>
  <si>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</si>
  <si>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</si>
  <si>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</si>
  <si>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</si>
  <si>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</si>
  <si>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</si>
  <si>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</si>
  <si>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</si>
  <si>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</si>
  <si>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</si>
  <si>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</si>
  <si>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</si>
  <si>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</si>
  <si>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</si>
  <si>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</si>
  <si>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</si>
  <si>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</si>
  <si>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</si>
  <si>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</si>
  <si>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</si>
  <si>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</si>
  <si>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</si>
  <si>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</si>
  <si>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</si>
  <si>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</si>
  <si>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</si>
  <si>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</si>
  <si>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</si>
  <si>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</si>
  <si>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</si>
  <si>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</si>
  <si>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</si>
  <si>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</si>
  <si>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</si>
  <si>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</si>
  <si>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</si>
  <si>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</si>
  <si>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</si>
  <si>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</si>
  <si>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</si>
  <si>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</si>
  <si>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</si>
  <si>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</si>
  <si>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</si>
  <si>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</si>
  <si>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</si>
  <si>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</si>
  <si>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</si>
  <si>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</si>
  <si>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</si>
  <si>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</si>
  <si>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</si>
  <si>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</si>
  <si>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</si>
  <si>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</si>
  <si>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</si>
  <si>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</si>
  <si>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</si>
  <si>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</si>
  <si>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</si>
  <si>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</si>
  <si>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</si>
  <si>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</si>
  <si>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</si>
  <si>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(last revised: 2/8/2019)</t>
  </si>
  <si>
    <t>Tables and figures from Chapter 10: The crisis of ownership societies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</si>
</sst>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6" x14ac:knownFonts="1">
    <font>
      <sz val="11"/>
      <color theme="1"/>
      <name val="Calibri"/>
      <family val="2"/>
      <scheme val="minor"/>
    </font>
    <font>
      <sz val="12"/>
      <color theme="1"/>
      <name val="Arial"/>
      <family val="2"/>
    </font>
    <font>
      <sz val="12"/>
      <color theme="1"/>
      <name val="Arial"/>
      <family val="2"/>
    </font>
    <font>
      <sz val="12"/>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auto="1"/>
      </left>
      <right/>
      <top/>
      <bottom style="medium">
        <color auto="1"/>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diagonal/>
    </border>
    <border>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
      <left/>
      <right style="medium">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diagonal/>
    </border>
    <border>
      <left style="medium">
        <color auto="1"/>
      </left>
      <right style="medium">
        <color auto="1"/>
      </right>
      <top style="medium">
        <color auto="1"/>
      </top>
      <bottom style="medium">
        <color auto="1"/>
      </bottom>
      <diagonal/>
    </border>
    <border>
      <left/>
      <right/>
      <top/>
      <bottom style="double">
        <color auto="1"/>
      </bottom>
      <diagonal/>
    </border>
    <border>
      <left/>
      <right/>
      <top/>
      <bottom style="thin">
        <color auto="1"/>
      </bottom>
      <diagonal/>
    </border>
    <border>
      <left style="thick">
        <color auto="1"/>
      </left>
      <right style="thin">
        <color auto="1"/>
      </right>
      <top style="thick">
        <color auto="1"/>
      </top>
      <bottom style="thick">
        <color auto="1"/>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7" fillId="0" borderId="0"/>
    <xf numFmtId="9" fontId="7" fillId="0" borderId="0" applyFont="0" applyFill="0" applyBorder="0" applyAlignment="0" applyProtection="0"/>
    <xf numFmtId="0" fontId="8" fillId="0" borderId="0"/>
    <xf numFmtId="9" fontId="8"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8" fillId="0" borderId="0"/>
    <xf numFmtId="0" fontId="21" fillId="0" borderId="0"/>
    <xf numFmtId="0" fontId="8" fillId="0" borderId="0"/>
    <xf numFmtId="0" fontId="8" fillId="0" borderId="0"/>
    <xf numFmtId="0" fontId="24" fillId="0" borderId="0"/>
    <xf numFmtId="0" fontId="25" fillId="0" borderId="0"/>
    <xf numFmtId="0" fontId="25" fillId="0" borderId="0"/>
    <xf numFmtId="0" fontId="26" fillId="0" borderId="0" applyNumberFormat="0" applyFill="0" applyBorder="0" applyAlignment="0" applyProtection="0"/>
    <xf numFmtId="0" fontId="5" fillId="0" borderId="0"/>
    <xf numFmtId="0" fontId="30" fillId="0" borderId="0"/>
    <xf numFmtId="0" fontId="30" fillId="0" borderId="0"/>
    <xf numFmtId="0" fontId="4"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9" fontId="34" fillId="0" borderId="0" applyFont="0" applyFill="0" applyBorder="0" applyAlignment="0" applyProtection="0"/>
  </cellStyleXfs>
  <cellXfs count="468">
    <xf numFmtId="0" fontId="0" fillId="0" borderId="0" xfId="0"/>
    <xf numFmtId="0" fontId="5" fillId="0" borderId="0" xfId="0" applyFont="1"/>
    <xf numFmtId="0" fontId="6" fillId="0" borderId="0" xfId="0" applyFont="1"/>
    <xf numFmtId="0" fontId="8" fillId="0" borderId="0" xfId="3"/>
    <xf numFmtId="0" fontId="8" fillId="0" borderId="0" xfId="3" applyAlignment="1">
      <alignment horizontal="left"/>
    </xf>
    <xf numFmtId="9" fontId="9" fillId="0" borderId="0" xfId="3" applyNumberFormat="1" applyFont="1" applyBorder="1" applyAlignment="1">
      <alignment horizontal="center"/>
    </xf>
    <xf numFmtId="0" fontId="9" fillId="0" borderId="0" xfId="3" applyFont="1" applyBorder="1" applyAlignment="1">
      <alignment horizontal="center"/>
    </xf>
    <xf numFmtId="9" fontId="9" fillId="0" borderId="1" xfId="3" applyNumberFormat="1" applyFont="1" applyBorder="1" applyAlignment="1">
      <alignment horizontal="center"/>
    </xf>
    <xf numFmtId="0" fontId="9" fillId="0" borderId="1" xfId="3" applyFont="1" applyBorder="1" applyAlignment="1">
      <alignment horizontal="center"/>
    </xf>
    <xf numFmtId="9" fontId="9" fillId="0" borderId="2" xfId="3" applyNumberFormat="1" applyFont="1" applyBorder="1" applyAlignment="1">
      <alignment horizontal="center"/>
    </xf>
    <xf numFmtId="0" fontId="9" fillId="0" borderId="2" xfId="3" applyFont="1" applyBorder="1" applyAlignment="1">
      <alignment horizontal="center"/>
    </xf>
    <xf numFmtId="0" fontId="10" fillId="0" borderId="0"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xf numFmtId="0" fontId="8" fillId="0" borderId="0" xfId="3" applyAlignment="1">
      <alignment horizontal="center" vertical="center"/>
    </xf>
    <xf numFmtId="0" fontId="10" fillId="0" borderId="0" xfId="3" applyFont="1" applyAlignment="1">
      <alignment vertical="center"/>
    </xf>
    <xf numFmtId="0" fontId="10" fillId="0" borderId="0" xfId="3" applyFont="1"/>
    <xf numFmtId="0" fontId="9" fillId="0" borderId="4" xfId="3" applyFont="1" applyBorder="1" applyAlignment="1">
      <alignment horizontal="center"/>
    </xf>
    <xf numFmtId="9" fontId="9" fillId="0" borderId="8" xfId="3" applyNumberFormat="1" applyFont="1" applyBorder="1" applyAlignment="1">
      <alignment horizontal="center"/>
    </xf>
    <xf numFmtId="0" fontId="9" fillId="0" borderId="9" xfId="3" applyFont="1" applyBorder="1" applyAlignment="1">
      <alignment horizontal="center"/>
    </xf>
    <xf numFmtId="0" fontId="9" fillId="0" borderId="10" xfId="3" applyFont="1" applyBorder="1" applyAlignment="1">
      <alignment horizontal="center"/>
    </xf>
    <xf numFmtId="0" fontId="9" fillId="0" borderId="11" xfId="3" applyFont="1" applyBorder="1" applyAlignment="1">
      <alignment horizontal="center"/>
    </xf>
    <xf numFmtId="0" fontId="9" fillId="0" borderId="12"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14" xfId="3" applyFont="1" applyBorder="1"/>
    <xf numFmtId="9" fontId="11" fillId="0" borderId="1" xfId="3" applyNumberFormat="1" applyFont="1" applyBorder="1" applyAlignment="1">
      <alignment horizontal="center"/>
    </xf>
    <xf numFmtId="0" fontId="9" fillId="0" borderId="0" xfId="3" applyFont="1" applyBorder="1" applyAlignment="1">
      <alignment horizontal="left"/>
    </xf>
    <xf numFmtId="0" fontId="9" fillId="0" borderId="0" xfId="3" applyFont="1"/>
    <xf numFmtId="0" fontId="9" fillId="0" borderId="16" xfId="3" applyFont="1" applyBorder="1" applyAlignment="1">
      <alignment horizontal="center"/>
    </xf>
    <xf numFmtId="9" fontId="9" fillId="0" borderId="17" xfId="3" applyNumberFormat="1" applyFont="1" applyBorder="1" applyAlignment="1">
      <alignment horizontal="center"/>
    </xf>
    <xf numFmtId="9" fontId="9" fillId="0" borderId="18" xfId="3" applyNumberFormat="1" applyFont="1" applyBorder="1" applyAlignment="1">
      <alignment horizontal="center"/>
    </xf>
    <xf numFmtId="9" fontId="9" fillId="0" borderId="19" xfId="3" applyNumberFormat="1" applyFont="1" applyBorder="1" applyAlignment="1">
      <alignment horizontal="center"/>
    </xf>
    <xf numFmtId="0" fontId="9" fillId="0" borderId="20" xfId="3" applyFont="1" applyBorder="1" applyAlignment="1">
      <alignment horizontal="center"/>
    </xf>
    <xf numFmtId="9" fontId="9" fillId="0" borderId="21" xfId="3" applyNumberFormat="1" applyFont="1" applyBorder="1" applyAlignment="1">
      <alignment horizontal="center"/>
    </xf>
    <xf numFmtId="9" fontId="9" fillId="0" borderId="22" xfId="3" applyNumberFormat="1" applyFont="1" applyBorder="1" applyAlignment="1">
      <alignment horizontal="center"/>
    </xf>
    <xf numFmtId="164" fontId="9" fillId="0" borderId="23" xfId="3" applyNumberFormat="1" applyFont="1" applyBorder="1" applyAlignment="1">
      <alignment horizontal="center"/>
    </xf>
    <xf numFmtId="164" fontId="5" fillId="0" borderId="23" xfId="0" applyNumberFormat="1" applyFont="1" applyBorder="1" applyAlignment="1">
      <alignment horizontal="center"/>
    </xf>
    <xf numFmtId="0" fontId="9" fillId="0" borderId="23" xfId="3" applyFont="1" applyBorder="1" applyAlignment="1">
      <alignment horizontal="center"/>
    </xf>
    <xf numFmtId="0" fontId="9" fillId="0" borderId="1" xfId="3" applyFont="1" applyBorder="1"/>
    <xf numFmtId="164" fontId="5" fillId="0" borderId="1" xfId="0" applyNumberFormat="1" applyFont="1" applyBorder="1" applyAlignment="1">
      <alignment horizontal="center"/>
    </xf>
    <xf numFmtId="164" fontId="9" fillId="0" borderId="1" xfId="3" applyNumberFormat="1" applyFont="1" applyBorder="1" applyAlignment="1">
      <alignment horizontal="center"/>
    </xf>
    <xf numFmtId="164" fontId="9" fillId="0" borderId="1" xfId="4" applyNumberFormat="1" applyFont="1" applyBorder="1" applyAlignment="1">
      <alignment horizontal="center"/>
    </xf>
    <xf numFmtId="0" fontId="10" fillId="0" borderId="1" xfId="3" applyFont="1" applyBorder="1" applyAlignment="1">
      <alignment horizontal="center" vertical="center" wrapText="1"/>
    </xf>
    <xf numFmtId="0" fontId="10" fillId="0" borderId="1" xfId="3" applyFont="1" applyBorder="1"/>
    <xf numFmtId="0" fontId="12" fillId="0" borderId="2" xfId="3" applyFont="1" applyBorder="1" applyAlignment="1">
      <alignment vertical="center"/>
    </xf>
    <xf numFmtId="164" fontId="9" fillId="0" borderId="0" xfId="3" applyNumberFormat="1" applyFont="1"/>
    <xf numFmtId="164" fontId="9" fillId="0" borderId="0" xfId="3" applyNumberFormat="1" applyFont="1" applyAlignment="1">
      <alignment vertical="center"/>
    </xf>
    <xf numFmtId="0" fontId="5" fillId="0" borderId="0" xfId="0" applyFont="1" applyAlignment="1">
      <alignment wrapText="1"/>
    </xf>
    <xf numFmtId="164" fontId="5" fillId="0" borderId="0" xfId="0" applyNumberFormat="1" applyFont="1" applyAlignment="1">
      <alignment horizontal="center"/>
    </xf>
    <xf numFmtId="164" fontId="9" fillId="0" borderId="0" xfId="3" applyNumberFormat="1" applyFont="1" applyAlignment="1">
      <alignment horizontal="center"/>
    </xf>
    <xf numFmtId="164" fontId="11" fillId="0" borderId="0" xfId="3" applyNumberFormat="1" applyFont="1" applyAlignment="1">
      <alignment horizontal="center"/>
    </xf>
    <xf numFmtId="0" fontId="5" fillId="0" borderId="0" xfId="0" applyFont="1" applyAlignment="1">
      <alignment horizontal="center" vertical="center" wrapText="1"/>
    </xf>
    <xf numFmtId="9" fontId="5" fillId="0" borderId="0" xfId="0" applyNumberFormat="1" applyFont="1" applyAlignment="1">
      <alignment horizontal="center" vertical="center" wrapText="1"/>
    </xf>
    <xf numFmtId="9" fontId="11" fillId="0" borderId="0" xfId="0" applyNumberFormat="1" applyFont="1" applyAlignment="1">
      <alignment horizontal="center" vertical="center" wrapText="1"/>
    </xf>
    <xf numFmtId="9" fontId="11" fillId="0" borderId="0" xfId="3" applyNumberFormat="1" applyFont="1" applyAlignment="1">
      <alignment horizontal="center"/>
    </xf>
    <xf numFmtId="164" fontId="11" fillId="0" borderId="0" xfId="0" applyNumberFormat="1" applyFont="1" applyAlignment="1">
      <alignment horizontal="center"/>
    </xf>
    <xf numFmtId="0" fontId="8"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4"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4"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5" fillId="0" borderId="0" xfId="0" applyNumberFormat="1" applyFont="1" applyFill="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30"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7" xfId="0" applyNumberFormat="1" applyFont="1" applyFill="1" applyBorder="1" applyAlignment="1">
      <alignment horizontal="center" vertical="center" wrapText="1"/>
    </xf>
    <xf numFmtId="0" fontId="15" fillId="0" borderId="27" xfId="0" applyNumberFormat="1" applyFont="1" applyBorder="1" applyAlignment="1">
      <alignment horizontal="center" vertical="center" wrapText="1"/>
    </xf>
    <xf numFmtId="0" fontId="15"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7"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5"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8" fillId="0" borderId="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5" fillId="0" borderId="28" xfId="0" applyFont="1" applyBorder="1" applyAlignment="1">
      <alignment horizontal="center" vertical="center" wrapText="1"/>
    </xf>
    <xf numFmtId="0" fontId="16" fillId="0" borderId="25"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5"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5" fillId="6" borderId="0" xfId="0" applyFont="1" applyFill="1"/>
    <xf numFmtId="0" fontId="0" fillId="7" borderId="0" xfId="0" applyFill="1"/>
    <xf numFmtId="0" fontId="15" fillId="7" borderId="0" xfId="0" applyFont="1" applyFill="1"/>
    <xf numFmtId="0" fontId="0" fillId="8" borderId="0" xfId="0" applyFill="1"/>
    <xf numFmtId="0" fontId="15" fillId="8" borderId="0" xfId="0" applyFont="1" applyFill="1"/>
    <xf numFmtId="0" fontId="0" fillId="9" borderId="0" xfId="0" applyFill="1"/>
    <xf numFmtId="0" fontId="15"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8" fillId="0" borderId="32" xfId="0" applyFont="1" applyBorder="1" applyAlignment="1">
      <alignment horizontal="center" vertical="center"/>
    </xf>
    <xf numFmtId="0" fontId="18" fillId="0" borderId="15" xfId="0" applyFont="1" applyBorder="1" applyAlignment="1">
      <alignment horizontal="center" vertical="center"/>
    </xf>
    <xf numFmtId="0" fontId="18" fillId="0" borderId="33" xfId="0" applyFont="1" applyBorder="1" applyAlignment="1">
      <alignment horizontal="center" vertical="center"/>
    </xf>
    <xf numFmtId="0" fontId="9" fillId="0" borderId="0" xfId="3" applyFont="1" applyAlignment="1">
      <alignment horizontal="center"/>
    </xf>
    <xf numFmtId="0" fontId="9" fillId="0" borderId="0" xfId="3" applyFont="1" applyAlignment="1">
      <alignment horizontal="center" vertical="center"/>
    </xf>
    <xf numFmtId="2" fontId="11" fillId="0" borderId="0" xfId="3" applyNumberFormat="1" applyFont="1" applyAlignment="1">
      <alignment horizontal="center"/>
    </xf>
    <xf numFmtId="2" fontId="11" fillId="0" borderId="0" xfId="0" applyNumberFormat="1" applyFont="1" applyAlignment="1">
      <alignment horizontal="center"/>
    </xf>
    <xf numFmtId="164" fontId="9" fillId="0" borderId="0" xfId="0" applyNumberFormat="1" applyFont="1" applyAlignment="1">
      <alignment horizontal="center"/>
    </xf>
    <xf numFmtId="164" fontId="9" fillId="0" borderId="0" xfId="3" applyNumberFormat="1" applyFont="1" applyBorder="1" applyAlignment="1">
      <alignment horizontal="center"/>
    </xf>
    <xf numFmtId="0" fontId="21" fillId="0" borderId="0" xfId="8"/>
    <xf numFmtId="0" fontId="9" fillId="0" borderId="0" xfId="8" applyFont="1" applyAlignment="1">
      <alignment horizontal="center" vertical="center"/>
    </xf>
    <xf numFmtId="0" fontId="8" fillId="0" borderId="16" xfId="8" applyFont="1" applyBorder="1"/>
    <xf numFmtId="0" fontId="21" fillId="0" borderId="17" xfId="8" applyBorder="1"/>
    <xf numFmtId="0" fontId="20" fillId="0" borderId="3" xfId="8" applyFont="1" applyBorder="1" applyAlignment="1">
      <alignment horizontal="center" vertical="center" wrapText="1"/>
    </xf>
    <xf numFmtId="0" fontId="9" fillId="0" borderId="3" xfId="8" applyFont="1" applyBorder="1" applyAlignment="1">
      <alignment horizontal="center" vertical="center"/>
    </xf>
    <xf numFmtId="0" fontId="21" fillId="0" borderId="4" xfId="8" applyBorder="1" applyAlignment="1">
      <alignment horizontal="center"/>
    </xf>
    <xf numFmtId="0" fontId="21" fillId="0" borderId="0" xfId="8" applyBorder="1" applyAlignment="1">
      <alignment horizontal="center" wrapText="1"/>
    </xf>
    <xf numFmtId="0" fontId="21" fillId="0" borderId="19" xfId="8" applyBorder="1" applyAlignment="1">
      <alignment horizontal="center" wrapText="1"/>
    </xf>
    <xf numFmtId="0" fontId="9" fillId="0" borderId="2" xfId="8" applyFont="1" applyBorder="1" applyAlignment="1">
      <alignment horizontal="center" vertical="center"/>
    </xf>
    <xf numFmtId="9" fontId="9" fillId="0" borderId="2" xfId="8" applyNumberFormat="1" applyFont="1" applyBorder="1" applyAlignment="1">
      <alignment horizontal="center" vertical="center"/>
    </xf>
    <xf numFmtId="0" fontId="21" fillId="0" borderId="0" xfId="8" applyBorder="1" applyAlignment="1">
      <alignment horizontal="center"/>
    </xf>
    <xf numFmtId="10" fontId="21" fillId="0" borderId="0" xfId="8" applyNumberFormat="1" applyBorder="1" applyAlignment="1">
      <alignment horizontal="center"/>
    </xf>
    <xf numFmtId="0" fontId="9" fillId="0" borderId="1" xfId="8" applyFont="1" applyBorder="1" applyAlignment="1">
      <alignment horizontal="center" vertical="center"/>
    </xf>
    <xf numFmtId="9" fontId="9" fillId="0" borderId="1" xfId="8" applyNumberFormat="1" applyFont="1" applyBorder="1" applyAlignment="1">
      <alignment horizontal="center" vertical="center"/>
    </xf>
    <xf numFmtId="164" fontId="21" fillId="0" borderId="19" xfId="8" applyNumberFormat="1" applyBorder="1" applyAlignment="1">
      <alignment horizontal="center"/>
    </xf>
    <xf numFmtId="164" fontId="21" fillId="0" borderId="0" xfId="8" applyNumberFormat="1" applyBorder="1" applyAlignment="1">
      <alignment horizontal="center"/>
    </xf>
    <xf numFmtId="0" fontId="9" fillId="0" borderId="23" xfId="8" applyFont="1" applyBorder="1" applyAlignment="1">
      <alignment horizontal="center" vertical="center"/>
    </xf>
    <xf numFmtId="9" fontId="9" fillId="0" borderId="23" xfId="8" applyNumberFormat="1" applyFont="1" applyBorder="1" applyAlignment="1">
      <alignment horizontal="center" vertical="center"/>
    </xf>
    <xf numFmtId="0" fontId="21" fillId="0" borderId="20" xfId="8" applyBorder="1" applyAlignment="1">
      <alignment horizontal="center"/>
    </xf>
    <xf numFmtId="10" fontId="21" fillId="0" borderId="21" xfId="8" applyNumberFormat="1" applyBorder="1" applyAlignment="1">
      <alignment horizontal="center"/>
    </xf>
    <xf numFmtId="164" fontId="21" fillId="0" borderId="22" xfId="8" applyNumberFormat="1" applyBorder="1" applyAlignment="1">
      <alignment horizontal="center"/>
    </xf>
    <xf numFmtId="0" fontId="8" fillId="0" borderId="0" xfId="8" applyFont="1" applyAlignment="1">
      <alignment horizontal="left"/>
    </xf>
    <xf numFmtId="164" fontId="21" fillId="0" borderId="21" xfId="8" applyNumberFormat="1" applyBorder="1" applyAlignment="1">
      <alignment horizontal="center"/>
    </xf>
    <xf numFmtId="0" fontId="10" fillId="0" borderId="0" xfId="8" applyFont="1"/>
    <xf numFmtId="164" fontId="21" fillId="0" borderId="0" xfId="8" applyNumberFormat="1" applyAlignment="1">
      <alignment horizontal="center"/>
    </xf>
    <xf numFmtId="0" fontId="8" fillId="0" borderId="0" xfId="8" applyFont="1" applyBorder="1" applyAlignment="1">
      <alignment horizontal="center" wrapText="1"/>
    </xf>
    <xf numFmtId="0" fontId="8" fillId="0" borderId="19" xfId="8" applyFont="1" applyBorder="1" applyAlignment="1">
      <alignment horizontal="center" wrapText="1"/>
    </xf>
    <xf numFmtId="0" fontId="8" fillId="0" borderId="0" xfId="8" applyFont="1"/>
    <xf numFmtId="0" fontId="8" fillId="0" borderId="18" xfId="8" applyFont="1" applyBorder="1"/>
    <xf numFmtId="0" fontId="21" fillId="0" borderId="19" xfId="8" applyBorder="1"/>
    <xf numFmtId="0" fontId="21" fillId="0" borderId="0" xfId="8" applyBorder="1"/>
    <xf numFmtId="0" fontId="21" fillId="0" borderId="21" xfId="8" applyBorder="1"/>
    <xf numFmtId="0" fontId="5" fillId="0" borderId="0" xfId="0" applyFont="1" applyAlignment="1">
      <alignment horizontal="center"/>
    </xf>
    <xf numFmtId="0" fontId="8" fillId="0" borderId="0" xfId="9"/>
    <xf numFmtId="0" fontId="8" fillId="0" borderId="46" xfId="9" applyBorder="1" applyAlignment="1">
      <alignment horizontal="center" wrapText="1"/>
    </xf>
    <xf numFmtId="0" fontId="8" fillId="0" borderId="46" xfId="9" applyBorder="1"/>
    <xf numFmtId="0" fontId="8" fillId="0" borderId="46" xfId="9" quotePrefix="1" applyBorder="1" applyAlignment="1">
      <alignment horizontal="center"/>
    </xf>
    <xf numFmtId="0" fontId="16" fillId="0" borderId="0" xfId="9" applyFont="1"/>
    <xf numFmtId="164" fontId="16" fillId="0" borderId="0" xfId="9" applyNumberFormat="1" applyFont="1" applyAlignment="1">
      <alignment horizontal="center"/>
    </xf>
    <xf numFmtId="164" fontId="8" fillId="0" borderId="0" xfId="9" applyNumberFormat="1" applyAlignment="1">
      <alignment horizontal="center"/>
    </xf>
    <xf numFmtId="0" fontId="5" fillId="0" borderId="0" xfId="0" applyFont="1" applyAlignment="1">
      <alignment horizontal="left"/>
    </xf>
    <xf numFmtId="164" fontId="5" fillId="0" borderId="0" xfId="0" applyNumberFormat="1" applyFont="1"/>
    <xf numFmtId="0" fontId="8" fillId="0" borderId="0" xfId="9" applyFill="1" applyBorder="1" applyAlignment="1">
      <alignment horizontal="center" wrapText="1"/>
    </xf>
    <xf numFmtId="164" fontId="0" fillId="0" borderId="0" xfId="0" applyNumberFormat="1"/>
    <xf numFmtId="0" fontId="9" fillId="0" borderId="46" xfId="9" applyFont="1" applyBorder="1" applyAlignment="1">
      <alignment horizontal="center" wrapText="1"/>
    </xf>
    <xf numFmtId="0" fontId="9" fillId="0" borderId="0" xfId="9" applyFont="1" applyFill="1" applyBorder="1" applyAlignment="1">
      <alignment horizontal="center" wrapText="1"/>
    </xf>
    <xf numFmtId="2" fontId="5" fillId="0" borderId="0" xfId="0" applyNumberFormat="1" applyFont="1" applyAlignment="1">
      <alignment horizontal="center"/>
    </xf>
    <xf numFmtId="164" fontId="11" fillId="0" borderId="0" xfId="0" applyNumberFormat="1" applyFont="1"/>
    <xf numFmtId="0" fontId="8" fillId="0" borderId="0" xfId="10"/>
    <xf numFmtId="9" fontId="9" fillId="0" borderId="0" xfId="10" applyNumberFormat="1" applyFont="1"/>
    <xf numFmtId="0" fontId="9" fillId="0" borderId="0" xfId="10" applyFont="1"/>
    <xf numFmtId="166" fontId="9" fillId="0" borderId="0" xfId="10" applyNumberFormat="1" applyFont="1"/>
    <xf numFmtId="167" fontId="9" fillId="0" borderId="0" xfId="10" applyNumberFormat="1" applyFont="1" applyAlignment="1">
      <alignment horizontal="center"/>
    </xf>
    <xf numFmtId="164" fontId="9" fillId="0" borderId="0" xfId="6" applyNumberFormat="1" applyFont="1" applyAlignment="1">
      <alignment horizontal="center"/>
    </xf>
    <xf numFmtId="0" fontId="10" fillId="0" borderId="0" xfId="10" applyFont="1"/>
    <xf numFmtId="1" fontId="9" fillId="0" borderId="0" xfId="10" applyNumberFormat="1" applyFont="1" applyAlignment="1">
      <alignment horizontal="center"/>
    </xf>
    <xf numFmtId="0" fontId="9" fillId="0" borderId="0" xfId="10" applyFont="1" applyAlignment="1">
      <alignment horizontal="center" vertical="center" wrapText="1"/>
    </xf>
    <xf numFmtId="0" fontId="9" fillId="0" borderId="0" xfId="3" applyFont="1" applyBorder="1"/>
    <xf numFmtId="9" fontId="9" fillId="0" borderId="0" xfId="3" applyNumberFormat="1" applyFont="1" applyBorder="1"/>
    <xf numFmtId="9" fontId="9" fillId="0" borderId="0" xfId="4" applyNumberFormat="1" applyFont="1" applyBorder="1" applyAlignment="1">
      <alignment horizontal="center"/>
    </xf>
    <xf numFmtId="9" fontId="9" fillId="0" borderId="0" xfId="3" applyNumberFormat="1" applyFont="1" applyAlignment="1">
      <alignment horizontal="center"/>
    </xf>
    <xf numFmtId="9" fontId="9" fillId="0" borderId="0" xfId="3" applyNumberFormat="1" applyFont="1"/>
    <xf numFmtId="0" fontId="10" fillId="0" borderId="16" xfId="3" applyFont="1" applyBorder="1"/>
    <xf numFmtId="9" fontId="11" fillId="0" borderId="0" xfId="3" applyNumberFormat="1" applyFont="1" applyBorder="1" applyAlignment="1">
      <alignment horizontal="center"/>
    </xf>
    <xf numFmtId="9" fontId="11" fillId="0" borderId="0" xfId="4" applyNumberFormat="1" applyFont="1" applyBorder="1" applyAlignment="1">
      <alignment horizontal="center"/>
    </xf>
    <xf numFmtId="9" fontId="11" fillId="0" borderId="19" xfId="3" applyNumberFormat="1" applyFont="1" applyBorder="1" applyAlignment="1">
      <alignment horizontal="center"/>
    </xf>
    <xf numFmtId="0" fontId="8" fillId="0" borderId="0" xfId="3" applyAlignment="1">
      <alignment horizontal="center"/>
    </xf>
    <xf numFmtId="0" fontId="8" fillId="0" borderId="19" xfId="3" applyBorder="1"/>
    <xf numFmtId="0" fontId="25" fillId="0" borderId="0" xfId="12"/>
    <xf numFmtId="0" fontId="9" fillId="0" borderId="0" xfId="12" applyFont="1"/>
    <xf numFmtId="0" fontId="10" fillId="0" borderId="0" xfId="12" applyFont="1"/>
    <xf numFmtId="0" fontId="9" fillId="0" borderId="47" xfId="13" applyFont="1" applyBorder="1" applyAlignment="1">
      <alignment horizontal="center" vertical="center" wrapText="1"/>
    </xf>
    <xf numFmtId="0" fontId="9" fillId="0" borderId="3" xfId="13" applyFont="1" applyBorder="1" applyAlignment="1">
      <alignment horizontal="center" vertical="center" wrapText="1"/>
    </xf>
    <xf numFmtId="0" fontId="9" fillId="0" borderId="16" xfId="13" applyFont="1" applyBorder="1" applyAlignment="1">
      <alignment horizontal="center" vertical="center"/>
    </xf>
    <xf numFmtId="164" fontId="9" fillId="0" borderId="17" xfId="13" applyNumberFormat="1" applyFont="1" applyBorder="1" applyAlignment="1">
      <alignment horizontal="center" vertical="center"/>
    </xf>
    <xf numFmtId="164" fontId="9" fillId="0" borderId="18" xfId="13" applyNumberFormat="1" applyFont="1" applyBorder="1" applyAlignment="1">
      <alignment horizontal="center" vertical="center"/>
    </xf>
    <xf numFmtId="0" fontId="9" fillId="0" borderId="4" xfId="13" applyFont="1" applyBorder="1" applyAlignment="1">
      <alignment horizontal="center" vertical="center"/>
    </xf>
    <xf numFmtId="164" fontId="9" fillId="0" borderId="0" xfId="13" applyNumberFormat="1" applyFont="1" applyBorder="1" applyAlignment="1">
      <alignment horizontal="center" vertical="center"/>
    </xf>
    <xf numFmtId="164" fontId="9" fillId="0" borderId="19" xfId="13" applyNumberFormat="1" applyFont="1" applyBorder="1" applyAlignment="1">
      <alignment horizontal="center" vertical="center"/>
    </xf>
    <xf numFmtId="0" fontId="9" fillId="0" borderId="20" xfId="13" applyFont="1" applyBorder="1" applyAlignment="1">
      <alignment horizontal="center" vertical="center"/>
    </xf>
    <xf numFmtId="164" fontId="9" fillId="0" borderId="21" xfId="13" applyNumberFormat="1" applyFont="1" applyBorder="1" applyAlignment="1">
      <alignment horizontal="center" vertical="center"/>
    </xf>
    <xf numFmtId="164" fontId="9" fillId="0" borderId="22" xfId="13" applyNumberFormat="1" applyFont="1" applyBorder="1" applyAlignment="1">
      <alignment horizontal="center" vertical="center"/>
    </xf>
    <xf numFmtId="0" fontId="9" fillId="0" borderId="2" xfId="3" applyFont="1" applyBorder="1" applyAlignment="1">
      <alignment horizontal="center" vertical="center" wrapText="1"/>
    </xf>
    <xf numFmtId="0" fontId="27" fillId="0" borderId="0" xfId="14" applyFont="1"/>
    <xf numFmtId="0" fontId="5" fillId="0" borderId="0" xfId="15" applyFont="1"/>
    <xf numFmtId="0" fontId="5" fillId="0" borderId="0" xfId="15" applyFont="1" applyFill="1"/>
    <xf numFmtId="0" fontId="28" fillId="0" borderId="0" xfId="15" applyFont="1" applyBorder="1" applyAlignment="1">
      <alignment horizontal="center" vertical="center"/>
    </xf>
    <xf numFmtId="0" fontId="6" fillId="0" borderId="4" xfId="15" applyFont="1" applyBorder="1" applyAlignment="1">
      <alignment horizontal="center" vertical="center"/>
    </xf>
    <xf numFmtId="0" fontId="6" fillId="0" borderId="0" xfId="15" applyFont="1" applyBorder="1" applyAlignment="1">
      <alignment horizontal="center" vertical="center"/>
    </xf>
    <xf numFmtId="0" fontId="5" fillId="0" borderId="19" xfId="15" applyFont="1" applyBorder="1"/>
    <xf numFmtId="0" fontId="5" fillId="0" borderId="0" xfId="15" applyFont="1" applyBorder="1"/>
    <xf numFmtId="0" fontId="29" fillId="0" borderId="0" xfId="15" applyFont="1" applyBorder="1" applyAlignment="1">
      <alignment horizontal="center" vertical="center"/>
    </xf>
    <xf numFmtId="0" fontId="30" fillId="0" borderId="0" xfId="16" applyFont="1" applyFill="1" applyBorder="1" applyAlignment="1">
      <alignment horizontal="center"/>
    </xf>
    <xf numFmtId="0" fontId="30" fillId="0" borderId="0" xfId="16" applyNumberFormat="1" applyFont="1" applyFill="1" applyBorder="1" applyAlignment="1" applyProtection="1">
      <alignment horizontal="center"/>
    </xf>
    <xf numFmtId="0" fontId="29" fillId="0" borderId="0" xfId="16" applyNumberFormat="1" applyFont="1" applyFill="1" applyBorder="1" applyAlignment="1" applyProtection="1">
      <alignment horizontal="center"/>
    </xf>
    <xf numFmtId="0" fontId="30" fillId="0" borderId="0" xfId="17" applyFont="1" applyFill="1" applyBorder="1" applyAlignment="1">
      <alignment horizontal="center"/>
    </xf>
    <xf numFmtId="0" fontId="30" fillId="0" borderId="19" xfId="17" applyFont="1" applyFill="1" applyBorder="1" applyAlignment="1">
      <alignment horizontal="center"/>
    </xf>
    <xf numFmtId="0" fontId="5" fillId="0" borderId="4" xfId="15" applyFont="1" applyBorder="1"/>
    <xf numFmtId="0" fontId="5" fillId="0" borderId="0" xfId="15" applyFont="1" applyBorder="1" applyAlignment="1">
      <alignment horizontal="center" vertical="center"/>
    </xf>
    <xf numFmtId="164" fontId="4" fillId="0" borderId="0" xfId="18" applyNumberFormat="1" applyAlignment="1">
      <alignment horizontal="center" vertical="center" wrapText="1"/>
    </xf>
    <xf numFmtId="0" fontId="5" fillId="0" borderId="50" xfId="15" applyFont="1" applyBorder="1" applyAlignment="1">
      <alignment wrapText="1"/>
    </xf>
    <xf numFmtId="0" fontId="5" fillId="0" borderId="46" xfId="15" applyFont="1" applyBorder="1" applyAlignment="1">
      <alignment horizontal="center" vertical="center" wrapText="1"/>
    </xf>
    <xf numFmtId="0" fontId="31" fillId="0" borderId="46" xfId="15" applyFont="1" applyBorder="1" applyAlignment="1">
      <alignment horizontal="center" vertical="center" wrapText="1"/>
    </xf>
    <xf numFmtId="0" fontId="6" fillId="0" borderId="46" xfId="15" applyFont="1" applyBorder="1" applyAlignment="1">
      <alignment horizontal="center" vertical="center" wrapText="1"/>
    </xf>
    <xf numFmtId="0" fontId="32" fillId="0" borderId="0" xfId="18" applyFont="1" applyBorder="1" applyAlignment="1">
      <alignment horizontal="center" vertical="center" wrapText="1"/>
    </xf>
    <xf numFmtId="0" fontId="5" fillId="0" borderId="0" xfId="15" applyFont="1" applyAlignment="1">
      <alignment wrapText="1"/>
    </xf>
    <xf numFmtId="0" fontId="5" fillId="0" borderId="0" xfId="19" applyFont="1"/>
    <xf numFmtId="0" fontId="5" fillId="0" borderId="52" xfId="15" applyFont="1" applyBorder="1" applyAlignment="1">
      <alignment horizontal="center"/>
    </xf>
    <xf numFmtId="164" fontId="10" fillId="0" borderId="48" xfId="20" applyNumberFormat="1" applyFont="1" applyBorder="1" applyAlignment="1">
      <alignment horizontal="center"/>
    </xf>
    <xf numFmtId="164" fontId="31" fillId="0" borderId="48" xfId="20" applyNumberFormat="1" applyFont="1" applyBorder="1" applyAlignment="1">
      <alignment horizontal="center"/>
    </xf>
    <xf numFmtId="164" fontId="5" fillId="0" borderId="0" xfId="21" applyNumberFormat="1" applyFont="1" applyFill="1" applyBorder="1" applyAlignment="1">
      <alignment horizontal="center"/>
    </xf>
    <xf numFmtId="9" fontId="33" fillId="0" borderId="0" xfId="20" applyFont="1" applyAlignment="1">
      <alignment horizontal="center" wrapText="1"/>
    </xf>
    <xf numFmtId="164" fontId="4" fillId="0" borderId="0" xfId="22" applyNumberFormat="1" applyFont="1" applyAlignment="1">
      <alignment horizontal="center"/>
    </xf>
    <xf numFmtId="164" fontId="4" fillId="0" borderId="0" xfId="18" applyNumberFormat="1" applyAlignment="1">
      <alignment horizontal="center"/>
    </xf>
    <xf numFmtId="0" fontId="5" fillId="0" borderId="4" xfId="15" applyFont="1" applyBorder="1" applyAlignment="1">
      <alignment horizontal="center"/>
    </xf>
    <xf numFmtId="164" fontId="10" fillId="0" borderId="0" xfId="20" applyNumberFormat="1" applyFont="1" applyBorder="1" applyAlignment="1">
      <alignment horizontal="center"/>
    </xf>
    <xf numFmtId="164" fontId="31" fillId="0" borderId="0" xfId="22" applyNumberFormat="1" applyFont="1" applyBorder="1" applyAlignment="1">
      <alignment horizontal="center"/>
    </xf>
    <xf numFmtId="164" fontId="31" fillId="0" borderId="0" xfId="20" applyNumberFormat="1" applyFont="1" applyBorder="1" applyAlignment="1">
      <alignment horizontal="center"/>
    </xf>
    <xf numFmtId="0" fontId="5" fillId="0" borderId="53" xfId="15" applyFont="1" applyBorder="1" applyAlignment="1">
      <alignment horizontal="center"/>
    </xf>
    <xf numFmtId="164" fontId="10" fillId="0" borderId="54" xfId="20" applyNumberFormat="1" applyFont="1" applyBorder="1" applyAlignment="1">
      <alignment horizontal="center"/>
    </xf>
    <xf numFmtId="164" fontId="31" fillId="0" borderId="54" xfId="22" applyNumberFormat="1" applyFont="1" applyBorder="1" applyAlignment="1">
      <alignment horizontal="center"/>
    </xf>
    <xf numFmtId="164" fontId="31" fillId="0" borderId="54" xfId="20" applyNumberFormat="1" applyFont="1" applyBorder="1" applyAlignment="1">
      <alignment horizontal="center"/>
    </xf>
    <xf numFmtId="0" fontId="5" fillId="0" borderId="56" xfId="15" applyFont="1" applyBorder="1" applyAlignment="1">
      <alignment horizontal="center"/>
    </xf>
    <xf numFmtId="164" fontId="10" fillId="0" borderId="57" xfId="20" applyNumberFormat="1" applyFont="1" applyBorder="1" applyAlignment="1">
      <alignment horizontal="center"/>
    </xf>
    <xf numFmtId="164" fontId="31" fillId="0" borderId="57" xfId="22" applyNumberFormat="1" applyFont="1" applyBorder="1" applyAlignment="1">
      <alignment horizontal="center"/>
    </xf>
    <xf numFmtId="164" fontId="31" fillId="0" borderId="57" xfId="20" applyNumberFormat="1" applyFont="1" applyBorder="1" applyAlignment="1">
      <alignment horizontal="center"/>
    </xf>
    <xf numFmtId="164" fontId="31" fillId="0" borderId="0" xfId="20" applyNumberFormat="1" applyFont="1" applyFill="1" applyBorder="1" applyAlignment="1">
      <alignment horizontal="center"/>
    </xf>
    <xf numFmtId="164" fontId="10" fillId="0" borderId="0" xfId="20" applyNumberFormat="1" applyFont="1" applyFill="1" applyBorder="1" applyAlignment="1">
      <alignment horizontal="center"/>
    </xf>
    <xf numFmtId="164" fontId="10" fillId="0" borderId="54" xfId="20" applyNumberFormat="1" applyFont="1" applyFill="1" applyBorder="1" applyAlignment="1">
      <alignment horizontal="center"/>
    </xf>
    <xf numFmtId="164" fontId="31" fillId="0" borderId="54" xfId="20" applyNumberFormat="1" applyFont="1" applyFill="1" applyBorder="1" applyAlignment="1">
      <alignment horizontal="center"/>
    </xf>
    <xf numFmtId="164" fontId="10" fillId="0" borderId="57" xfId="20" applyNumberFormat="1" applyFont="1" applyFill="1" applyBorder="1" applyAlignment="1">
      <alignment horizontal="center"/>
    </xf>
    <xf numFmtId="164" fontId="31" fillId="0" borderId="57" xfId="20" applyNumberFormat="1" applyFont="1" applyFill="1" applyBorder="1" applyAlignment="1">
      <alignment horizontal="center"/>
    </xf>
    <xf numFmtId="0" fontId="5" fillId="0" borderId="20" xfId="15" applyFont="1" applyBorder="1" applyAlignment="1">
      <alignment horizontal="center"/>
    </xf>
    <xf numFmtId="164" fontId="31" fillId="0" borderId="21" xfId="21" applyNumberFormat="1" applyFont="1" applyBorder="1" applyAlignment="1">
      <alignment horizontal="center"/>
    </xf>
    <xf numFmtId="164" fontId="31" fillId="0" borderId="21" xfId="20" applyNumberFormat="1" applyFont="1" applyBorder="1" applyAlignment="1">
      <alignment horizontal="center"/>
    </xf>
    <xf numFmtId="164" fontId="5" fillId="0" borderId="21" xfId="21" applyNumberFormat="1" applyFont="1" applyBorder="1" applyAlignment="1">
      <alignment horizontal="center"/>
    </xf>
    <xf numFmtId="9" fontId="33" fillId="0" borderId="0" xfId="20" applyFont="1" applyAlignment="1">
      <alignment horizontal="center"/>
    </xf>
    <xf numFmtId="0" fontId="10" fillId="0" borderId="0" xfId="14" applyFont="1"/>
    <xf numFmtId="164" fontId="35" fillId="0" borderId="48" xfId="20" applyNumberFormat="1" applyFont="1" applyBorder="1" applyAlignment="1">
      <alignment horizontal="center"/>
    </xf>
    <xf numFmtId="164" fontId="11" fillId="0" borderId="48" xfId="20" applyNumberFormat="1" applyFont="1" applyBorder="1" applyAlignment="1">
      <alignment horizontal="center"/>
    </xf>
    <xf numFmtId="164" fontId="9" fillId="0" borderId="0" xfId="20" applyNumberFormat="1" applyFont="1" applyFill="1" applyBorder="1" applyAlignment="1">
      <alignment horizontal="center"/>
    </xf>
    <xf numFmtId="0" fontId="6" fillId="0" borderId="19" xfId="15" applyFont="1" applyBorder="1" applyAlignment="1">
      <alignment horizontal="center" vertical="center"/>
    </xf>
    <xf numFmtId="0" fontId="5" fillId="0" borderId="52" xfId="15" applyFont="1" applyBorder="1"/>
    <xf numFmtId="0" fontId="5" fillId="0" borderId="51" xfId="15" applyFont="1" applyBorder="1" applyAlignment="1">
      <alignment horizontal="center" vertical="center" wrapText="1"/>
    </xf>
    <xf numFmtId="164" fontId="31" fillId="0" borderId="19" xfId="20" applyNumberFormat="1" applyFont="1" applyBorder="1" applyAlignment="1">
      <alignment horizontal="center"/>
    </xf>
    <xf numFmtId="164" fontId="31" fillId="0" borderId="49" xfId="20" applyNumberFormat="1" applyFont="1" applyBorder="1" applyAlignment="1">
      <alignment horizontal="center"/>
    </xf>
    <xf numFmtId="164" fontId="31" fillId="0" borderId="55" xfId="20" applyNumberFormat="1" applyFont="1" applyBorder="1" applyAlignment="1">
      <alignment horizontal="center"/>
    </xf>
    <xf numFmtId="164" fontId="31" fillId="0" borderId="58" xfId="20" applyNumberFormat="1" applyFont="1" applyBorder="1" applyAlignment="1">
      <alignment horizontal="center"/>
    </xf>
    <xf numFmtId="164" fontId="31" fillId="0" borderId="19" xfId="20" applyNumberFormat="1" applyFont="1" applyFill="1" applyBorder="1" applyAlignment="1">
      <alignment horizontal="center"/>
    </xf>
    <xf numFmtId="164" fontId="31" fillId="0" borderId="55" xfId="20" applyNumberFormat="1" applyFont="1" applyFill="1" applyBorder="1" applyAlignment="1">
      <alignment horizontal="center"/>
    </xf>
    <xf numFmtId="164" fontId="31" fillId="0" borderId="58" xfId="20" applyNumberFormat="1" applyFont="1" applyFill="1" applyBorder="1" applyAlignment="1">
      <alignment horizontal="center"/>
    </xf>
    <xf numFmtId="164" fontId="5" fillId="0" borderId="22" xfId="21" applyNumberFormat="1" applyFont="1" applyBorder="1" applyAlignment="1">
      <alignment horizontal="center"/>
    </xf>
    <xf numFmtId="0" fontId="2" fillId="0" borderId="0" xfId="0" applyFont="1"/>
    <xf numFmtId="0" fontId="10" fillId="0" borderId="2" xfId="3" applyFont="1" applyBorder="1" applyAlignment="1">
      <alignment horizontal="center" vertical="center" wrapText="1"/>
    </xf>
    <xf numFmtId="0" fontId="10" fillId="0" borderId="7"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9" fillId="0" borderId="0" xfId="0" applyFont="1" applyAlignment="1">
      <alignment horizontal="center" vertical="center" wrapText="1"/>
    </xf>
    <xf numFmtId="0" fontId="15" fillId="0" borderId="33" xfId="0" applyFont="1" applyBorder="1" applyAlignment="1">
      <alignment horizontal="center" vertical="center"/>
    </xf>
    <xf numFmtId="0" fontId="15" fillId="0" borderId="15" xfId="0" applyFont="1" applyBorder="1" applyAlignment="1">
      <alignment horizontal="center" vertical="center"/>
    </xf>
    <xf numFmtId="0" fontId="15" fillId="0" borderId="32" xfId="0" applyFont="1" applyBorder="1" applyAlignment="1">
      <alignment horizontal="center" vertical="center"/>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16" fillId="0" borderId="1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4" xfId="0" applyFont="1" applyBorder="1" applyAlignment="1">
      <alignment horizontal="center" vertical="center" wrapText="1"/>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5" fillId="0" borderId="25" xfId="0" applyFont="1" applyBorder="1" applyAlignment="1">
      <alignment horizontal="center" vertical="center"/>
    </xf>
    <xf numFmtId="0" fontId="15" fillId="0" borderId="0" xfId="0" applyFont="1" applyBorder="1" applyAlignment="1">
      <alignment horizontal="center" vertical="center"/>
    </xf>
    <xf numFmtId="0" fontId="15" fillId="0" borderId="35" xfId="0" applyFont="1" applyBorder="1" applyAlignment="1">
      <alignment horizontal="center" vertical="center"/>
    </xf>
    <xf numFmtId="0" fontId="15" fillId="0" borderId="34" xfId="0" applyFont="1" applyBorder="1" applyAlignment="1">
      <alignment horizontal="center" vertical="center"/>
    </xf>
    <xf numFmtId="0" fontId="15" fillId="0" borderId="3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14" xfId="0" applyFont="1" applyBorder="1" applyAlignment="1">
      <alignment horizontal="center" vertical="center"/>
    </xf>
    <xf numFmtId="0" fontId="15" fillId="0" borderId="36" xfId="0" applyFont="1" applyBorder="1" applyAlignment="1">
      <alignment horizontal="center" vertical="center" wrapText="1"/>
    </xf>
    <xf numFmtId="1" fontId="15" fillId="0" borderId="14" xfId="0" applyNumberFormat="1" applyFont="1" applyBorder="1" applyAlignment="1">
      <alignment horizontal="center" vertical="center"/>
    </xf>
    <xf numFmtId="1" fontId="15" fillId="0" borderId="35" xfId="0" applyNumberFormat="1" applyFont="1" applyBorder="1" applyAlignment="1">
      <alignment horizontal="center" vertical="center"/>
    </xf>
    <xf numFmtId="1" fontId="15" fillId="0" borderId="34" xfId="0" applyNumberFormat="1"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9" fillId="0" borderId="0" xfId="3" applyFont="1" applyAlignment="1">
      <alignment horizontal="left" vertical="center" wrapText="1"/>
    </xf>
    <xf numFmtId="0" fontId="9" fillId="0" borderId="7"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9" fillId="0" borderId="15" xfId="3" applyFont="1" applyFill="1" applyBorder="1" applyAlignment="1">
      <alignment horizontal="center" vertical="center" wrapText="1"/>
    </xf>
    <xf numFmtId="164" fontId="4" fillId="0" borderId="0" xfId="18" applyNumberFormat="1" applyAlignment="1">
      <alignment horizontal="center" vertical="center" wrapText="1"/>
    </xf>
    <xf numFmtId="0" fontId="5" fillId="0" borderId="48" xfId="15" applyFont="1" applyBorder="1" applyAlignment="1">
      <alignment horizontal="center" vertical="center"/>
    </xf>
    <xf numFmtId="0" fontId="5" fillId="0" borderId="49" xfId="15" applyFont="1" applyBorder="1" applyAlignment="1">
      <alignment horizontal="center" vertical="center"/>
    </xf>
    <xf numFmtId="0" fontId="28" fillId="0" borderId="16" xfId="15" applyFont="1" applyBorder="1" applyAlignment="1">
      <alignment horizontal="center" vertical="center"/>
    </xf>
    <xf numFmtId="0" fontId="28" fillId="0" borderId="17" xfId="15" applyFont="1" applyBorder="1" applyAlignment="1">
      <alignment horizontal="center" vertical="center"/>
    </xf>
    <xf numFmtId="0" fontId="28" fillId="0" borderId="18" xfId="15" applyFont="1" applyBorder="1" applyAlignment="1">
      <alignment horizontal="center" vertical="center"/>
    </xf>
    <xf numFmtId="0" fontId="6" fillId="0" borderId="48" xfId="15" applyFont="1" applyBorder="1" applyAlignment="1">
      <alignment horizontal="center" vertical="center"/>
    </xf>
    <xf numFmtId="0" fontId="6" fillId="0" borderId="49" xfId="15" applyFont="1" applyBorder="1" applyAlignment="1">
      <alignment horizontal="center" vertical="center"/>
    </xf>
    <xf numFmtId="0" fontId="10" fillId="0" borderId="45" xfId="9" applyFont="1" applyBorder="1" applyAlignment="1">
      <alignment horizontal="center" vertical="center"/>
    </xf>
    <xf numFmtId="0" fontId="22" fillId="0" borderId="45" xfId="9" applyFont="1" applyBorder="1" applyAlignment="1">
      <alignment horizontal="center" vertical="center"/>
    </xf>
    <xf numFmtId="0" fontId="23" fillId="0" borderId="0" xfId="9" applyFont="1" applyAlignment="1">
      <alignment horizontal="left"/>
    </xf>
    <xf numFmtId="0" fontId="1" fillId="0" borderId="0" xfId="0" applyFont="1"/>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2.xml"/><Relationship Id="rId26" Type="http://schemas.openxmlformats.org/officeDocument/2006/relationships/worksheet" Target="worksheets/sheet10.xml"/><Relationship Id="rId39" Type="http://schemas.openxmlformats.org/officeDocument/2006/relationships/calcChain" Target="calcChain.xml"/><Relationship Id="rId3" Type="http://schemas.openxmlformats.org/officeDocument/2006/relationships/chartsheet" Target="chartsheets/sheet2.xml"/><Relationship Id="rId21" Type="http://schemas.openxmlformats.org/officeDocument/2006/relationships/worksheet" Target="worksheets/sheet5.xml"/><Relationship Id="rId34" Type="http://schemas.openxmlformats.org/officeDocument/2006/relationships/externalLink" Target="externalLinks/externalLink6.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9.xml"/><Relationship Id="rId33" Type="http://schemas.openxmlformats.org/officeDocument/2006/relationships/externalLink" Target="externalLinks/externalLink5.xml"/><Relationship Id="rId38"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4.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8.xml"/><Relationship Id="rId32" Type="http://schemas.openxmlformats.org/officeDocument/2006/relationships/externalLink" Target="externalLinks/externalLink4.xml"/><Relationship Id="rId37"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7.xml"/><Relationship Id="rId28" Type="http://schemas.openxmlformats.org/officeDocument/2006/relationships/worksheet" Target="worksheets/sheet12.xml"/><Relationship Id="rId36"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3.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6.xml"/><Relationship Id="rId27" Type="http://schemas.openxmlformats.org/officeDocument/2006/relationships/worksheet" Target="worksheets/sheet11.xml"/><Relationship Id="rId30" Type="http://schemas.openxmlformats.org/officeDocument/2006/relationships/externalLink" Target="externalLinks/externalLink2.xml"/><Relationship Id="rId35"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10.1. Income inequality: Europe and the U.S. 1900-2015 </a:t>
            </a:r>
            <a:endParaRPr lang="fr-FR" sz="1800"/>
          </a:p>
        </c:rich>
      </c:tx>
      <c:layout>
        <c:manualLayout>
          <c:xMode val="edge"/>
          <c:yMode val="edge"/>
          <c:x val="0.16034359341446"/>
          <c:y val="1.1239917743705599E-2"/>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DataF10.1!$E$6:$E$121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443672544"/>
        <c:axId val="43495019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DataF10.1!$J$6:$J$121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DataF10.1!$H$6:$H$121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DataF10.1!$N$6:$N$121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DataF10.1!$L$6:$L$121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DataF10.1!$P$6:$P$121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4436725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950192"/>
        <c:crossesAt val="0"/>
        <c:auto val="1"/>
        <c:lblAlgn val="ctr"/>
        <c:lblOffset val="100"/>
        <c:tickLblSkip val="10"/>
        <c:tickMarkSkip val="10"/>
        <c:noMultiLvlLbl val="0"/>
      </c:catAx>
      <c:valAx>
        <c:axId val="434950192"/>
        <c:scaling>
          <c:orientation val="minMax"/>
          <c:max val="0.52"/>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513215702570329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36725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504885658073999"/>
          <c:h val="0.26584019690366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a:t>Figure 10.10. Inflation in</a:t>
            </a:r>
            <a:r>
              <a:rPr lang="fr-FR" sz="1800" baseline="0"/>
              <a:t> Europe and the U.S., 1700-2020</a:t>
            </a:r>
            <a:endParaRPr lang="fr-FR" sz="1800"/>
          </a:p>
        </c:rich>
      </c:tx>
      <c:layout>
        <c:manualLayout>
          <c:xMode val="edge"/>
          <c:yMode val="edge"/>
          <c:x val="0.158571179500229"/>
          <c:y val="0"/>
        </c:manualLayout>
      </c:layout>
      <c:overlay val="0"/>
      <c:spPr>
        <a:noFill/>
        <a:ln w="25400">
          <a:noFill/>
        </a:ln>
      </c:spPr>
    </c:title>
    <c:autoTitleDeleted val="0"/>
    <c:plotArea>
      <c:layout>
        <c:manualLayout>
          <c:layoutTarget val="inner"/>
          <c:xMode val="edge"/>
          <c:yMode val="edge"/>
          <c:x val="0.100628886442958"/>
          <c:y val="5.6182674431321099E-2"/>
          <c:w val="0.83468104222821204"/>
          <c:h val="0.75821474464129501"/>
        </c:manualLayout>
      </c:layout>
      <c:lineChart>
        <c:grouping val="standard"/>
        <c:varyColors val="0"/>
        <c:ser>
          <c:idx val="1"/>
          <c:order val="0"/>
          <c:tx>
            <c:v>Germany</c:v>
          </c:tx>
          <c:spPr>
            <a:ln w="44450">
              <a:solidFill>
                <a:schemeClr val="accent6"/>
              </a:solidFill>
              <a:prstDash val="solid"/>
            </a:ln>
          </c:spPr>
          <c:marker>
            <c:symbol val="triangle"/>
            <c:size val="12"/>
            <c:spPr>
              <a:solidFill>
                <a:schemeClr val="accent6"/>
              </a:solidFill>
              <a:ln>
                <a:solidFill>
                  <a:schemeClr val="accent6"/>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DataF10.10!$C$5:$C$11</c:f>
              <c:numCache>
                <c:formatCode>0.0%</c:formatCode>
                <c:ptCount val="7"/>
                <c:pt idx="0">
                  <c:v>4.0000000000000001E-3</c:v>
                </c:pt>
                <c:pt idx="1">
                  <c:v>2E-3</c:v>
                </c:pt>
                <c:pt idx="2">
                  <c:v>5.8343466044366021E-3</c:v>
                </c:pt>
                <c:pt idx="3">
                  <c:v>0.16836722605383211</c:v>
                </c:pt>
                <c:pt idx="4">
                  <c:v>3.3573107954541159E-2</c:v>
                </c:pt>
                <c:pt idx="5">
                  <c:v>3.9355757458418461E-2</c:v>
                </c:pt>
                <c:pt idx="6">
                  <c:v>1.3811709568059216E-2</c:v>
                </c:pt>
              </c:numCache>
            </c:numRef>
          </c:val>
          <c:smooth val="1"/>
        </c:ser>
        <c:ser>
          <c:idx val="0"/>
          <c:order val="1"/>
          <c:tx>
            <c:strRef>
              <c:f>DataF10.10!$B$4</c:f>
              <c:strCache>
                <c:ptCount val="1"/>
                <c:pt idx="0">
                  <c:v>France</c:v>
                </c:pt>
              </c:strCache>
            </c:strRef>
          </c:tx>
          <c:spPr>
            <a:ln w="44450">
              <a:solidFill>
                <a:srgbClr val="7030A0"/>
              </a:solidFill>
              <a:prstDash val="solid"/>
            </a:ln>
          </c:spPr>
          <c:marker>
            <c:symbol val="circle"/>
            <c:size val="10"/>
            <c:spPr>
              <a:solidFill>
                <a:srgbClr val="7030A0"/>
              </a:solidFill>
              <a:ln>
                <a:solidFill>
                  <a:srgbClr val="7030A0"/>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DataF10.10!$B$5:$B$11</c:f>
              <c:numCache>
                <c:formatCode>0.0%</c:formatCode>
                <c:ptCount val="7"/>
                <c:pt idx="0">
                  <c:v>7.0607772185802276E-3</c:v>
                </c:pt>
                <c:pt idx="1">
                  <c:v>1.8897544117235654E-3</c:v>
                </c:pt>
                <c:pt idx="2">
                  <c:v>3.9835256055489321E-3</c:v>
                </c:pt>
                <c:pt idx="3">
                  <c:v>0.13138656628443179</c:v>
                </c:pt>
                <c:pt idx="4">
                  <c:v>5.5560430740315692E-2</c:v>
                </c:pt>
                <c:pt idx="5">
                  <c:v>7.9146854371551445E-2</c:v>
                </c:pt>
                <c:pt idx="6">
                  <c:v>1.6085123282815195E-2</c:v>
                </c:pt>
              </c:numCache>
            </c:numRef>
          </c:val>
          <c:smooth val="1"/>
        </c:ser>
        <c:ser>
          <c:idx val="3"/>
          <c:order val="2"/>
          <c:tx>
            <c:v>Britain</c:v>
          </c:tx>
          <c:spPr>
            <a:ln w="44450">
              <a:solidFill>
                <a:schemeClr val="accent1"/>
              </a:solidFill>
              <a:prstDash val="solid"/>
            </a:ln>
          </c:spPr>
          <c:marker>
            <c:symbol val="square"/>
            <c:size val="9"/>
            <c:spPr>
              <a:solidFill>
                <a:schemeClr val="accent1"/>
              </a:solidFill>
              <a:ln>
                <a:solidFill>
                  <a:schemeClr val="accent1"/>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DataF10.10!$E$5:$E$11</c:f>
              <c:numCache>
                <c:formatCode>0.0%</c:formatCode>
                <c:ptCount val="7"/>
                <c:pt idx="0">
                  <c:v>5.3859828204412263E-3</c:v>
                </c:pt>
                <c:pt idx="1">
                  <c:v>-4.7348462240828226E-3</c:v>
                </c:pt>
                <c:pt idx="2">
                  <c:v>2.0944792850108307E-4</c:v>
                </c:pt>
                <c:pt idx="3">
                  <c:v>3.114357194390327E-2</c:v>
                </c:pt>
                <c:pt idx="4">
                  <c:v>4.1379743992410623E-2</c:v>
                </c:pt>
                <c:pt idx="5">
                  <c:v>0.1016587900716619</c:v>
                </c:pt>
                <c:pt idx="6">
                  <c:v>2.6116296562850971E-2</c:v>
                </c:pt>
              </c:numCache>
            </c:numRef>
          </c:val>
          <c:smooth val="1"/>
        </c:ser>
        <c:ser>
          <c:idx val="2"/>
          <c:order val="3"/>
          <c:tx>
            <c:v>United States</c:v>
          </c:tx>
          <c:spPr>
            <a:ln w="44450">
              <a:solidFill>
                <a:schemeClr val="accent2"/>
              </a:solidFill>
              <a:prstDash val="solid"/>
            </a:ln>
          </c:spPr>
          <c:marker>
            <c:symbol val="diamond"/>
            <c:size val="11"/>
            <c:spPr>
              <a:solidFill>
                <a:schemeClr val="accent2"/>
              </a:solidFill>
              <a:ln>
                <a:solidFill>
                  <a:schemeClr val="accent2"/>
                </a:solidFill>
                <a:prstDash val="solid"/>
              </a:ln>
            </c:spPr>
          </c:marker>
          <c:cat>
            <c:strRef>
              <c:f>DataF10.10!$A$5:$A$11</c:f>
              <c:strCache>
                <c:ptCount val="7"/>
                <c:pt idx="0">
                  <c:v>1700-1820</c:v>
                </c:pt>
                <c:pt idx="1">
                  <c:v>1820-1870</c:v>
                </c:pt>
                <c:pt idx="2">
                  <c:v>1870-1914</c:v>
                </c:pt>
                <c:pt idx="3">
                  <c:v>1914-1950</c:v>
                </c:pt>
                <c:pt idx="4">
                  <c:v>1950-1970</c:v>
                </c:pt>
                <c:pt idx="5">
                  <c:v>1970-1990</c:v>
                </c:pt>
                <c:pt idx="6">
                  <c:v>1990-2020</c:v>
                </c:pt>
              </c:strCache>
            </c:strRef>
          </c:cat>
          <c:val>
            <c:numRef>
              <c:f>DataF10.10!$D$5:$D$11</c:f>
              <c:numCache>
                <c:formatCode>0.0%</c:formatCode>
                <c:ptCount val="7"/>
                <c:pt idx="0">
                  <c:v>3.0000000000000001E-3</c:v>
                </c:pt>
                <c:pt idx="1">
                  <c:v>1.1582402452544236E-3</c:v>
                </c:pt>
                <c:pt idx="2">
                  <c:v>-6.7224704315196337E-3</c:v>
                </c:pt>
                <c:pt idx="3">
                  <c:v>2.4691330803620071E-2</c:v>
                </c:pt>
                <c:pt idx="4">
                  <c:v>2.5683741776528546E-2</c:v>
                </c:pt>
                <c:pt idx="5">
                  <c:v>5.5920580306373369E-2</c:v>
                </c:pt>
                <c:pt idx="6">
                  <c:v>2.168986433527631E-2</c:v>
                </c:pt>
              </c:numCache>
            </c:numRef>
          </c:val>
          <c:smooth val="1"/>
        </c:ser>
        <c:dLbls>
          <c:showLegendKey val="0"/>
          <c:showVal val="0"/>
          <c:showCatName val="0"/>
          <c:showSerName val="0"/>
          <c:showPercent val="0"/>
          <c:showBubbleSize val="0"/>
        </c:dLbls>
        <c:marker val="1"/>
        <c:smooth val="0"/>
        <c:axId val="448849048"/>
        <c:axId val="171277344"/>
      </c:lineChart>
      <c:catAx>
        <c:axId val="448849048"/>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low"/>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1277344"/>
        <c:crossesAt val="0"/>
        <c:auto val="1"/>
        <c:lblAlgn val="ctr"/>
        <c:lblOffset val="100"/>
        <c:tickLblSkip val="1"/>
        <c:tickMarkSkip val="1"/>
        <c:noMultiLvlLbl val="0"/>
      </c:catAx>
      <c:valAx>
        <c:axId val="171277344"/>
        <c:scaling>
          <c:orientation val="minMax"/>
          <c:max val="0.2"/>
          <c:min val="-0.02"/>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a:t>
                </a:r>
                <a:r>
                  <a:rPr lang="fr-FR" baseline="0"/>
                  <a:t> inflation rate (consumer price index)</a:t>
                </a:r>
                <a:endParaRPr lang="fr-FR"/>
              </a:p>
            </c:rich>
          </c:tx>
          <c:layout>
            <c:manualLayout>
              <c:xMode val="edge"/>
              <c:yMode val="edge"/>
              <c:x val="8.3951804049628501E-3"/>
              <c:y val="0.15278478373797"/>
            </c:manualLayout>
          </c:layout>
          <c:overlay val="0"/>
          <c:spPr>
            <a:noFill/>
            <a:ln w="25400">
              <a:noFill/>
            </a:ln>
          </c:spPr>
        </c:title>
        <c:numFmt formatCode="0%" sourceLinked="0"/>
        <c:majorTickMark val="out"/>
        <c:minorTickMark val="none"/>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48849048"/>
        <c:crosses val="autoZero"/>
        <c:crossBetween val="midCat"/>
        <c:majorUnit val="0.02"/>
        <c:minorUnit val="2E-3"/>
      </c:valAx>
      <c:spPr>
        <a:solidFill>
          <a:srgbClr val="FFFFFF"/>
        </a:solidFill>
        <a:ln w="31750">
          <a:solidFill>
            <a:srgbClr val="000000"/>
          </a:solidFill>
          <a:prstDash val="solid"/>
        </a:ln>
      </c:spPr>
    </c:plotArea>
    <c:legend>
      <c:legendPos val="r"/>
      <c:layout>
        <c:manualLayout>
          <c:xMode val="edge"/>
          <c:yMode val="edge"/>
          <c:x val="0.16711590296496001"/>
          <c:y val="0.18995929443690601"/>
          <c:w val="0.22911051212938"/>
          <c:h val="0.27544097693351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10.11. The invention of progressive taxation:                                 </a:t>
            </a:r>
          </a:p>
          <a:p>
            <a:pPr>
              <a:defRPr sz="1800" b="1" i="0" u="none" strike="noStrike" baseline="0">
                <a:solidFill>
                  <a:srgbClr val="000000"/>
                </a:solidFill>
                <a:latin typeface="Arial"/>
                <a:ea typeface="Arial"/>
                <a:cs typeface="Arial"/>
              </a:defRPr>
            </a:pPr>
            <a:r>
              <a:rPr lang="fr-FR" sz="1800" baseline="0"/>
              <a:t>the top income tax rate, 1900-2018</a:t>
            </a:r>
            <a:endParaRPr lang="fr-FR" sz="1800"/>
          </a:p>
        </c:rich>
      </c:tx>
      <c:layout>
        <c:manualLayout>
          <c:xMode val="edge"/>
          <c:yMode val="edge"/>
          <c:x val="0.20905095544192201"/>
          <c:y val="2.21871792412958E-3"/>
        </c:manualLayout>
      </c:layout>
      <c:overlay val="0"/>
      <c:spPr>
        <a:noFill/>
        <a:ln w="25400">
          <a:noFill/>
        </a:ln>
      </c:spPr>
    </c:title>
    <c:autoTitleDeleted val="0"/>
    <c:plotArea>
      <c:layout>
        <c:manualLayout>
          <c:layoutTarget val="inner"/>
          <c:xMode val="edge"/>
          <c:yMode val="edge"/>
          <c:x val="0.100752924024614"/>
          <c:y val="9.72066245440565E-2"/>
          <c:w val="0.86616395114914202"/>
          <c:h val="0.71081656064981102"/>
        </c:manualLayout>
      </c:layout>
      <c:lineChart>
        <c:grouping val="standard"/>
        <c:varyColors val="0"/>
        <c:ser>
          <c:idx val="0"/>
          <c:order val="0"/>
          <c:tx>
            <c:v>United States</c:v>
          </c:tx>
          <c:spPr>
            <a:ln w="44450">
              <a:solidFill>
                <a:schemeClr val="accent6"/>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Britain</c:v>
          </c:tx>
          <c:spPr>
            <a:ln w="44450">
              <a:solidFill>
                <a:schemeClr val="accent1"/>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4"/>
          <c:order val="2"/>
          <c:tx>
            <c:v>Japan</c:v>
          </c:tx>
          <c:spPr>
            <a:ln w="44450">
              <a:solidFill>
                <a:srgbClr val="FF0000"/>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DataF10.11!$F$7:$F$127</c:f>
              <c:numCache>
                <c:formatCode>0%</c:formatCode>
                <c:ptCount val="121"/>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pt idx="119">
                  <c:v>0.56000000000000005</c:v>
                </c:pt>
              </c:numCache>
            </c:numRef>
          </c:val>
          <c:smooth val="0"/>
        </c:ser>
        <c:ser>
          <c:idx val="2"/>
          <c:order val="3"/>
          <c:tx>
            <c:v>Germany</c:v>
          </c:tx>
          <c:spPr>
            <a:ln w="44450">
              <a:solidFill>
                <a:schemeClr val="accent2"/>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4"/>
          <c:tx>
            <c:v>France</c:v>
          </c:tx>
          <c:spPr>
            <a:ln w="44450">
              <a:solidFill>
                <a:srgbClr val="7030A0"/>
              </a:solidFill>
            </a:ln>
          </c:spPr>
          <c:marker>
            <c:symbol val="none"/>
          </c:marker>
          <c:cat>
            <c:numRef>
              <c:f>DataF10.11!$A$7:$A$127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DataF10.11!$E$7:$E$127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437024648"/>
        <c:axId val="437025040"/>
      </c:lineChart>
      <c:catAx>
        <c:axId val="4370246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5040"/>
        <c:crossesAt val="0"/>
        <c:auto val="1"/>
        <c:lblAlgn val="ctr"/>
        <c:lblOffset val="100"/>
        <c:tickLblSkip val="10"/>
        <c:tickMarkSkip val="10"/>
        <c:noMultiLvlLbl val="0"/>
      </c:catAx>
      <c:valAx>
        <c:axId val="437025040"/>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incomes</a:t>
                </a:r>
                <a:endParaRPr lang="fr-FR" sz="1300"/>
              </a:p>
            </c:rich>
          </c:tx>
          <c:layout>
            <c:manualLayout>
              <c:xMode val="edge"/>
              <c:yMode val="edge"/>
              <c:x val="6.9513274530166201E-3"/>
              <c:y val="0.106215571159153"/>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4648"/>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024412954223802"/>
          <c:y val="0.457355829506427"/>
          <c:w val="0.20148180037595501"/>
          <c:h val="0.319082323775834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baseline="0"/>
              <a:t>Figure 10.12. The invention of progressive taxation:                                  </a:t>
            </a:r>
          </a:p>
          <a:p>
            <a:pPr>
              <a:defRPr sz="1700" b="1" i="0" u="none" strike="noStrike" baseline="0">
                <a:solidFill>
                  <a:srgbClr val="000000"/>
                </a:solidFill>
                <a:latin typeface="Arial"/>
                <a:ea typeface="Arial"/>
                <a:cs typeface="Arial"/>
              </a:defRPr>
            </a:pPr>
            <a:r>
              <a:rPr lang="fr-FR" sz="1800" baseline="0"/>
              <a:t>the top inheritance tax rate, 1900-2018</a:t>
            </a:r>
            <a:endParaRPr lang="fr-FR" sz="1800"/>
          </a:p>
        </c:rich>
      </c:tx>
      <c:layout>
        <c:manualLayout>
          <c:xMode val="edge"/>
          <c:yMode val="edge"/>
          <c:x val="0.210442163010091"/>
          <c:y val="2.21871792412958E-3"/>
        </c:manualLayout>
      </c:layout>
      <c:overlay val="0"/>
      <c:spPr>
        <a:noFill/>
        <a:ln w="25400">
          <a:noFill/>
        </a:ln>
      </c:spPr>
    </c:title>
    <c:autoTitleDeleted val="0"/>
    <c:plotArea>
      <c:layout>
        <c:manualLayout>
          <c:layoutTarget val="inner"/>
          <c:xMode val="edge"/>
          <c:yMode val="edge"/>
          <c:x val="0.100752924024614"/>
          <c:y val="9.72066245440565E-2"/>
          <c:w val="0.86616395114914202"/>
          <c:h val="0.71081656064981102"/>
        </c:manualLayout>
      </c:layout>
      <c:lineChart>
        <c:grouping val="standard"/>
        <c:varyColors val="0"/>
        <c:ser>
          <c:idx val="0"/>
          <c:order val="0"/>
          <c:tx>
            <c:v>United States</c:v>
          </c:tx>
          <c:spPr>
            <a:ln w="44450">
              <a:solidFill>
                <a:schemeClr val="accent6"/>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DataF10.12!$B$7:$B$127</c:f>
              <c:numCache>
                <c:formatCode>0%</c:formatCode>
                <c:ptCount val="121"/>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pt idx="119">
                  <c:v>0.4</c:v>
                </c:pt>
              </c:numCache>
            </c:numRef>
          </c:val>
          <c:smooth val="0"/>
        </c:ser>
        <c:ser>
          <c:idx val="1"/>
          <c:order val="1"/>
          <c:tx>
            <c:v>Britain</c:v>
          </c:tx>
          <c:spPr>
            <a:ln w="44450">
              <a:solidFill>
                <a:schemeClr val="accent1"/>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DataF10.12!$C$7:$C$127</c:f>
              <c:numCache>
                <c:formatCode>0%</c:formatCode>
                <c:ptCount val="121"/>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pt idx="119">
                  <c:v>0.41</c:v>
                </c:pt>
              </c:numCache>
            </c:numRef>
          </c:val>
          <c:smooth val="0"/>
        </c:ser>
        <c:ser>
          <c:idx val="4"/>
          <c:order val="2"/>
          <c:tx>
            <c:v>Japan</c:v>
          </c:tx>
          <c:spPr>
            <a:ln w="44450">
              <a:solidFill>
                <a:srgbClr val="FF0000"/>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DataF10.12!$F$7:$F$127</c:f>
              <c:numCache>
                <c:formatCode>0%</c:formatCode>
                <c:ptCount val="121"/>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pt idx="119">
                  <c:v>0.55000000000000004</c:v>
                </c:pt>
              </c:numCache>
            </c:numRef>
          </c:val>
          <c:smooth val="0"/>
        </c:ser>
        <c:ser>
          <c:idx val="2"/>
          <c:order val="3"/>
          <c:tx>
            <c:v>Germany</c:v>
          </c:tx>
          <c:spPr>
            <a:ln w="44450">
              <a:solidFill>
                <a:schemeClr val="accent2"/>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DataF10.12!$D$7:$D$127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pt idx="119">
                  <c:v>0.3</c:v>
                </c:pt>
              </c:numCache>
            </c:numRef>
          </c:val>
          <c:smooth val="0"/>
        </c:ser>
        <c:ser>
          <c:idx val="3"/>
          <c:order val="4"/>
          <c:tx>
            <c:v>France</c:v>
          </c:tx>
          <c:spPr>
            <a:ln w="44450">
              <a:solidFill>
                <a:srgbClr val="7030A0"/>
              </a:solidFill>
            </a:ln>
          </c:spPr>
          <c:marker>
            <c:symbol val="none"/>
          </c:marker>
          <c:cat>
            <c:numRef>
              <c:f>DataF10.12!$A$7:$A$127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DataF10.12!$E$7:$E$127</c:f>
              <c:numCache>
                <c:formatCode>0%</c:formatCode>
                <c:ptCount val="121"/>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pt idx="119">
                  <c:v>0.45</c:v>
                </c:pt>
              </c:numCache>
            </c:numRef>
          </c:val>
          <c:smooth val="0"/>
        </c:ser>
        <c:dLbls>
          <c:showLegendKey val="0"/>
          <c:showVal val="0"/>
          <c:showCatName val="0"/>
          <c:showSerName val="0"/>
          <c:showPercent val="0"/>
          <c:showBubbleSize val="0"/>
        </c:dLbls>
        <c:smooth val="0"/>
        <c:axId val="437025824"/>
        <c:axId val="437026216"/>
      </c:lineChart>
      <c:catAx>
        <c:axId val="4370258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6216"/>
        <c:crossesAt val="0"/>
        <c:auto val="1"/>
        <c:lblAlgn val="ctr"/>
        <c:lblOffset val="100"/>
        <c:tickLblSkip val="10"/>
        <c:tickMarkSkip val="10"/>
        <c:noMultiLvlLbl val="0"/>
      </c:catAx>
      <c:valAx>
        <c:axId val="437026216"/>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Top</a:t>
                </a:r>
                <a:r>
                  <a:rPr lang="fr-FR" sz="1300" baseline="0"/>
                  <a:t> marginal tax rate applied to the highest inheritances</a:t>
                </a:r>
                <a:endParaRPr lang="fr-FR" sz="1300"/>
              </a:p>
            </c:rich>
          </c:tx>
          <c:layout>
            <c:manualLayout>
              <c:xMode val="edge"/>
              <c:yMode val="edge"/>
              <c:x val="1.38649718033994E-3"/>
              <c:y val="8.140727165531909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5824"/>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106354313181637"/>
          <c:y val="0.110039636452751"/>
          <c:w val="0.20148180037595501"/>
          <c:h val="0.319082323775834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1750" b="1" baseline="0">
                <a:latin typeface="Arial" panose="020B0604020202020204" pitchFamily="34" charset="0"/>
                <a:cs typeface="Arial" panose="020B0604020202020204" pitchFamily="34" charset="0"/>
              </a:rPr>
              <a:t>Figure 10.13. Effective rates and progressivity in the U.S. 1910-2020</a:t>
            </a:r>
            <a:endParaRPr lang="fr-FR" sz="1750" b="0" baseline="0">
              <a:latin typeface="Arial" panose="020B0604020202020204" pitchFamily="34" charset="0"/>
              <a:cs typeface="Arial" panose="020B0604020202020204" pitchFamily="34" charset="0"/>
            </a:endParaRPr>
          </a:p>
        </c:rich>
      </c:tx>
      <c:layout>
        <c:manualLayout>
          <c:xMode val="edge"/>
          <c:yMode val="edge"/>
          <c:x val="0.144832517026207"/>
          <c:y val="2.2032138242205298E-3"/>
        </c:manualLayout>
      </c:layout>
      <c:overlay val="0"/>
      <c:spPr>
        <a:noFill/>
        <a:ln w="25400">
          <a:noFill/>
        </a:ln>
      </c:spPr>
    </c:title>
    <c:autoTitleDeleted val="0"/>
    <c:plotArea>
      <c:layout>
        <c:manualLayout>
          <c:layoutTarget val="inner"/>
          <c:xMode val="edge"/>
          <c:yMode val="edge"/>
          <c:x val="9.5968285214348206E-2"/>
          <c:y val="5.2166632371410497E-2"/>
          <c:w val="0.87061428258967599"/>
          <c:h val="0.71492157821838798"/>
        </c:manualLayout>
      </c:layout>
      <c:lineChart>
        <c:grouping val="standard"/>
        <c:varyColors val="0"/>
        <c:ser>
          <c:idx val="0"/>
          <c:order val="0"/>
          <c:tx>
            <c:v>Top 0,01% incomes</c:v>
          </c:tx>
          <c:spPr>
            <a:ln w="38100">
              <a:solidFill>
                <a:schemeClr val="accent2"/>
              </a:solidFill>
            </a:ln>
          </c:spPr>
          <c:marker>
            <c:symbol val="triangle"/>
            <c:size val="8"/>
            <c:spPr>
              <a:solidFill>
                <a:schemeClr val="accent2"/>
              </a:solidFill>
              <a:ln>
                <a:solidFill>
                  <a:schemeClr val="accent2"/>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DataF10.13!$K$10:$K$120</c:f>
              <c:numCache>
                <c:formatCode>0.0%</c:formatCode>
                <c:ptCount val="111"/>
                <c:pt idx="0">
                  <c:v>0.11</c:v>
                </c:pt>
                <c:pt idx="3">
                  <c:v>0.19151756459481101</c:v>
                </c:pt>
                <c:pt idx="4">
                  <c:v>0.22057912938963101</c:v>
                </c:pt>
                <c:pt idx="5">
                  <c:v>0.27028375533468296</c:v>
                </c:pt>
                <c:pt idx="6">
                  <c:v>0.22411249398936609</c:v>
                </c:pt>
                <c:pt idx="7">
                  <c:v>0.30728124012496205</c:v>
                </c:pt>
                <c:pt idx="8">
                  <c:v>0.47232736729034164</c:v>
                </c:pt>
                <c:pt idx="9">
                  <c:v>0.45597739625003575</c:v>
                </c:pt>
                <c:pt idx="10">
                  <c:v>0.58704338808267353</c:v>
                </c:pt>
                <c:pt idx="11">
                  <c:v>0.60105590412238552</c:v>
                </c:pt>
                <c:pt idx="12">
                  <c:v>0.54691275439137899</c:v>
                </c:pt>
                <c:pt idx="13">
                  <c:v>0.54546309824149442</c:v>
                </c:pt>
                <c:pt idx="14">
                  <c:v>0.47684344648280264</c:v>
                </c:pt>
                <c:pt idx="15">
                  <c:v>0.43476427424928749</c:v>
                </c:pt>
                <c:pt idx="16">
                  <c:v>0.3823084290607674</c:v>
                </c:pt>
                <c:pt idx="17">
                  <c:v>0.41493420237170586</c:v>
                </c:pt>
                <c:pt idx="18">
                  <c:v>0.37183315290206953</c:v>
                </c:pt>
                <c:pt idx="19">
                  <c:v>0.40015420333767215</c:v>
                </c:pt>
                <c:pt idx="20">
                  <c:v>0.60962284091478169</c:v>
                </c:pt>
                <c:pt idx="21">
                  <c:v>0.69690887754650654</c:v>
                </c:pt>
                <c:pt idx="22">
                  <c:v>0.77188088338394401</c:v>
                </c:pt>
                <c:pt idx="23">
                  <c:v>0.6964161901602971</c:v>
                </c:pt>
                <c:pt idx="24">
                  <c:v>0.64253543151058179</c:v>
                </c:pt>
                <c:pt idx="25">
                  <c:v>0.61372371574038131</c:v>
                </c:pt>
                <c:pt idx="26">
                  <c:v>0.61541562394466531</c:v>
                </c:pt>
                <c:pt idx="27">
                  <c:v>0.68024724931761671</c:v>
                </c:pt>
                <c:pt idx="28">
                  <c:v>0.75787939152861439</c:v>
                </c:pt>
                <c:pt idx="29">
                  <c:v>0.6048928314593871</c:v>
                </c:pt>
                <c:pt idx="30">
                  <c:v>0.59034936527237825</c:v>
                </c:pt>
                <c:pt idx="31">
                  <c:v>0.67817642611271389</c:v>
                </c:pt>
                <c:pt idx="32">
                  <c:v>0.62287012073644721</c:v>
                </c:pt>
                <c:pt idx="33">
                  <c:v>0.68343224364104072</c:v>
                </c:pt>
                <c:pt idx="34">
                  <c:v>0.63680835582790341</c:v>
                </c:pt>
                <c:pt idx="35">
                  <c:v>0.70609342426452393</c:v>
                </c:pt>
                <c:pt idx="36">
                  <c:v>0.71541815076949178</c:v>
                </c:pt>
                <c:pt idx="37">
                  <c:v>0.66554514127181563</c:v>
                </c:pt>
                <c:pt idx="38">
                  <c:v>0.60691397954139203</c:v>
                </c:pt>
                <c:pt idx="39">
                  <c:v>0.55388553630267789</c:v>
                </c:pt>
                <c:pt idx="40">
                  <c:v>0.69780929538972969</c:v>
                </c:pt>
                <c:pt idx="41">
                  <c:v>0.68074255866273137</c:v>
                </c:pt>
                <c:pt idx="42">
                  <c:v>0.6407251862410922</c:v>
                </c:pt>
                <c:pt idx="43">
                  <c:v>0.64280628674890283</c:v>
                </c:pt>
                <c:pt idx="44">
                  <c:v>0.61466428236107251</c:v>
                </c:pt>
                <c:pt idx="45">
                  <c:v>0.58902337507618929</c:v>
                </c:pt>
                <c:pt idx="46">
                  <c:v>0.6061276056249203</c:v>
                </c:pt>
                <c:pt idx="47">
                  <c:v>0.59872797632973385</c:v>
                </c:pt>
                <c:pt idx="48">
                  <c:v>0.60280524245828115</c:v>
                </c:pt>
                <c:pt idx="49">
                  <c:v>0.57723117672098101</c:v>
                </c:pt>
                <c:pt idx="50">
                  <c:v>0.58232110741516996</c:v>
                </c:pt>
                <c:pt idx="51">
                  <c:v>0.5822093887695865</c:v>
                </c:pt>
                <c:pt idx="52">
                  <c:v>0.53525477647781372</c:v>
                </c:pt>
                <c:pt idx="53">
                  <c:v>0.52294018864631653</c:v>
                </c:pt>
                <c:pt idx="54">
                  <c:v>0.51062560081481934</c:v>
                </c:pt>
                <c:pt idx="55">
                  <c:v>0.51053422689437866</c:v>
                </c:pt>
                <c:pt idx="56">
                  <c:v>0.51044285297393799</c:v>
                </c:pt>
                <c:pt idx="57">
                  <c:v>0.52913832664489746</c:v>
                </c:pt>
                <c:pt idx="58">
                  <c:v>0.54706186056137085</c:v>
                </c:pt>
                <c:pt idx="59">
                  <c:v>0.5624537467956543</c:v>
                </c:pt>
                <c:pt idx="60">
                  <c:v>0.53952670097351074</c:v>
                </c:pt>
                <c:pt idx="61">
                  <c:v>0.53401190042495728</c:v>
                </c:pt>
                <c:pt idx="62">
                  <c:v>0.52578473091125488</c:v>
                </c:pt>
                <c:pt idx="63">
                  <c:v>0.50101578235626221</c:v>
                </c:pt>
                <c:pt idx="64">
                  <c:v>0.52359491586685181</c:v>
                </c:pt>
                <c:pt idx="65">
                  <c:v>0.45975050330162048</c:v>
                </c:pt>
                <c:pt idx="66">
                  <c:v>0.48362094163894653</c:v>
                </c:pt>
                <c:pt idx="67">
                  <c:v>0.48963326215744019</c:v>
                </c:pt>
                <c:pt idx="68">
                  <c:v>0.44211852550506592</c:v>
                </c:pt>
                <c:pt idx="69">
                  <c:v>0.45752266049385071</c:v>
                </c:pt>
                <c:pt idx="70">
                  <c:v>0.46084302663803101</c:v>
                </c:pt>
                <c:pt idx="71">
                  <c:v>0.40616005659103394</c:v>
                </c:pt>
                <c:pt idx="72">
                  <c:v>0.38909417390823364</c:v>
                </c:pt>
                <c:pt idx="73">
                  <c:v>0.3891226053237915</c:v>
                </c:pt>
                <c:pt idx="74">
                  <c:v>0.37210899591445923</c:v>
                </c:pt>
                <c:pt idx="75">
                  <c:v>0.37148910760879517</c:v>
                </c:pt>
                <c:pt idx="76">
                  <c:v>0.41058701276779175</c:v>
                </c:pt>
                <c:pt idx="77">
                  <c:v>0.39649549126625061</c:v>
                </c:pt>
                <c:pt idx="78">
                  <c:v>0.37481722235679626</c:v>
                </c:pt>
                <c:pt idx="79">
                  <c:v>0.40053263306617737</c:v>
                </c:pt>
                <c:pt idx="80">
                  <c:v>0.38255223631858826</c:v>
                </c:pt>
                <c:pt idx="81">
                  <c:v>0.37981897592544556</c:v>
                </c:pt>
                <c:pt idx="82">
                  <c:v>0.38034474849700928</c:v>
                </c:pt>
                <c:pt idx="83">
                  <c:v>0.40711149573326111</c:v>
                </c:pt>
                <c:pt idx="84">
                  <c:v>0.43194553256034851</c:v>
                </c:pt>
                <c:pt idx="85">
                  <c:v>0.43800333142280579</c:v>
                </c:pt>
                <c:pt idx="86">
                  <c:v>0.43771502375602722</c:v>
                </c:pt>
                <c:pt idx="87">
                  <c:v>0.39591583609580994</c:v>
                </c:pt>
                <c:pt idx="88">
                  <c:v>0.39071083068847656</c:v>
                </c:pt>
                <c:pt idx="89">
                  <c:v>0.37303367257118225</c:v>
                </c:pt>
                <c:pt idx="90">
                  <c:v>0.37259814143180847</c:v>
                </c:pt>
                <c:pt idx="91">
                  <c:v>0.38395482301712036</c:v>
                </c:pt>
                <c:pt idx="92">
                  <c:v>0.35141724348068237</c:v>
                </c:pt>
                <c:pt idx="93">
                  <c:v>0.34123283624649048</c:v>
                </c:pt>
                <c:pt idx="94">
                  <c:v>0.32484707236289978</c:v>
                </c:pt>
                <c:pt idx="95">
                  <c:v>0.32411134243011475</c:v>
                </c:pt>
                <c:pt idx="96">
                  <c:v>0.32713931798934937</c:v>
                </c:pt>
                <c:pt idx="97">
                  <c:v>0.32696792483329773</c:v>
                </c:pt>
                <c:pt idx="98">
                  <c:v>0.35231220722198486</c:v>
                </c:pt>
                <c:pt idx="99">
                  <c:v>0.30321398377418518</c:v>
                </c:pt>
                <c:pt idx="100">
                  <c:v>0.29144716262817383</c:v>
                </c:pt>
                <c:pt idx="101">
                  <c:v>0.30012321472167969</c:v>
                </c:pt>
                <c:pt idx="102">
                  <c:v>0.28428804874420166</c:v>
                </c:pt>
                <c:pt idx="103">
                  <c:v>0.37143170833587646</c:v>
                </c:pt>
                <c:pt idx="104">
                  <c:v>0.34793379902839661</c:v>
                </c:pt>
                <c:pt idx="105">
                  <c:v>0.36051586270332336</c:v>
                </c:pt>
                <c:pt idx="106">
                  <c:v>0.36643889546394348</c:v>
                </c:pt>
                <c:pt idx="107">
                  <c:v>0.32350683212280273</c:v>
                </c:pt>
                <c:pt idx="108">
                  <c:v>0.29469513893127441</c:v>
                </c:pt>
                <c:pt idx="109">
                  <c:v>0.30497103929519653</c:v>
                </c:pt>
                <c:pt idx="110">
                  <c:v>0.30507567524909973</c:v>
                </c:pt>
              </c:numCache>
            </c:numRef>
          </c:val>
          <c:smooth val="0"/>
        </c:ser>
        <c:ser>
          <c:idx val="1"/>
          <c:order val="1"/>
          <c:tx>
            <c:v>Top 0,1% incomes</c:v>
          </c:tx>
          <c:spPr>
            <a:ln w="38100">
              <a:solidFill>
                <a:srgbClr val="7030A0"/>
              </a:solidFill>
            </a:ln>
          </c:spPr>
          <c:marker>
            <c:symbol val="circle"/>
            <c:size val="7"/>
            <c:spPr>
              <a:solidFill>
                <a:srgbClr val="7030A0"/>
              </a:solidFill>
              <a:ln>
                <a:solidFill>
                  <a:srgbClr val="7030A0"/>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DataF10.13!$J$10:$J$120</c:f>
              <c:numCache>
                <c:formatCode>0.0%</c:formatCode>
                <c:ptCount val="111"/>
                <c:pt idx="0">
                  <c:v>0.1</c:v>
                </c:pt>
                <c:pt idx="3">
                  <c:v>0.18772893216099851</c:v>
                </c:pt>
                <c:pt idx="4">
                  <c:v>0.21130600322830262</c:v>
                </c:pt>
                <c:pt idx="5">
                  <c:v>0.2143979426906838</c:v>
                </c:pt>
                <c:pt idx="6">
                  <c:v>0.17734261389204625</c:v>
                </c:pt>
                <c:pt idx="7">
                  <c:v>0.22492844099599374</c:v>
                </c:pt>
                <c:pt idx="8">
                  <c:v>0.33673916901783207</c:v>
                </c:pt>
                <c:pt idx="9">
                  <c:v>0.31160812073578381</c:v>
                </c:pt>
                <c:pt idx="10">
                  <c:v>0.36666850797978173</c:v>
                </c:pt>
                <c:pt idx="11">
                  <c:v>0.37741715235698386</c:v>
                </c:pt>
                <c:pt idx="12">
                  <c:v>0.36658596705595148</c:v>
                </c:pt>
                <c:pt idx="13">
                  <c:v>0.37538600101676878</c:v>
                </c:pt>
                <c:pt idx="14">
                  <c:v>0.34068009817014505</c:v>
                </c:pt>
                <c:pt idx="15">
                  <c:v>0.33429453694244105</c:v>
                </c:pt>
                <c:pt idx="16">
                  <c:v>0.31678759007921098</c:v>
                </c:pt>
                <c:pt idx="17">
                  <c:v>0.33558843053413406</c:v>
                </c:pt>
                <c:pt idx="18">
                  <c:v>0.32376621994372606</c:v>
                </c:pt>
                <c:pt idx="19">
                  <c:v>0.3525822201216281</c:v>
                </c:pt>
                <c:pt idx="20">
                  <c:v>0.4588573483932884</c:v>
                </c:pt>
                <c:pt idx="21">
                  <c:v>0.53608375195885116</c:v>
                </c:pt>
                <c:pt idx="22">
                  <c:v>0.5937545256799569</c:v>
                </c:pt>
                <c:pt idx="23">
                  <c:v>0.53570476166176695</c:v>
                </c:pt>
                <c:pt idx="24">
                  <c:v>0.49425802423890902</c:v>
                </c:pt>
                <c:pt idx="25">
                  <c:v>0.47209516595413947</c:v>
                </c:pt>
                <c:pt idx="26">
                  <c:v>0.47339663380358871</c:v>
                </c:pt>
                <c:pt idx="27">
                  <c:v>0.52326711485970512</c:v>
                </c:pt>
                <c:pt idx="28">
                  <c:v>0.58298414732970338</c:v>
                </c:pt>
                <c:pt idx="29">
                  <c:v>0.46530217804568236</c:v>
                </c:pt>
                <c:pt idx="30">
                  <c:v>0.45411489636336783</c:v>
                </c:pt>
                <c:pt idx="31">
                  <c:v>0.53088826386307342</c:v>
                </c:pt>
                <c:pt idx="32">
                  <c:v>0.53858490300956574</c:v>
                </c:pt>
                <c:pt idx="33">
                  <c:v>0.58951049818142276</c:v>
                </c:pt>
                <c:pt idx="34">
                  <c:v>0.57003820889850343</c:v>
                </c:pt>
                <c:pt idx="35">
                  <c:v>0.59891537161274233</c:v>
                </c:pt>
                <c:pt idx="36">
                  <c:v>0.59706664676189236</c:v>
                </c:pt>
                <c:pt idx="37">
                  <c:v>0.58579959871193676</c:v>
                </c:pt>
                <c:pt idx="38">
                  <c:v>0.53249267797352484</c:v>
                </c:pt>
                <c:pt idx="39">
                  <c:v>0.48760967746859268</c:v>
                </c:pt>
                <c:pt idx="40">
                  <c:v>0.56882778607055651</c:v>
                </c:pt>
                <c:pt idx="41">
                  <c:v>0.60573046982465228</c:v>
                </c:pt>
                <c:pt idx="42">
                  <c:v>0.55819959789125639</c:v>
                </c:pt>
                <c:pt idx="43">
                  <c:v>0.57914018847891624</c:v>
                </c:pt>
                <c:pt idx="44">
                  <c:v>0.55394763911584699</c:v>
                </c:pt>
                <c:pt idx="45">
                  <c:v>0.55128882196037954</c:v>
                </c:pt>
                <c:pt idx="46">
                  <c:v>0.56277439486713698</c:v>
                </c:pt>
                <c:pt idx="47">
                  <c:v>0.54934833418230355</c:v>
                </c:pt>
                <c:pt idx="48">
                  <c:v>0.55100161067780151</c:v>
                </c:pt>
                <c:pt idx="49">
                  <c:v>0.53350443670021652</c:v>
                </c:pt>
                <c:pt idx="50">
                  <c:v>0.54546008688007719</c:v>
                </c:pt>
                <c:pt idx="51">
                  <c:v>0.54988327485891864</c:v>
                </c:pt>
                <c:pt idx="52">
                  <c:v>0.5077064037322998</c:v>
                </c:pt>
                <c:pt idx="53">
                  <c:v>0.49785363674163818</c:v>
                </c:pt>
                <c:pt idx="54">
                  <c:v>0.48800086975097656</c:v>
                </c:pt>
                <c:pt idx="55">
                  <c:v>0.48849275708198547</c:v>
                </c:pt>
                <c:pt idx="56">
                  <c:v>0.48898464441299438</c:v>
                </c:pt>
                <c:pt idx="57">
                  <c:v>0.50665634870529175</c:v>
                </c:pt>
                <c:pt idx="58">
                  <c:v>0.52684348821640015</c:v>
                </c:pt>
                <c:pt idx="59">
                  <c:v>0.54247558116912842</c:v>
                </c:pt>
                <c:pt idx="60">
                  <c:v>0.51029676198959351</c:v>
                </c:pt>
                <c:pt idx="61">
                  <c:v>0.4985053539276123</c:v>
                </c:pt>
                <c:pt idx="62">
                  <c:v>0.49472406506538391</c:v>
                </c:pt>
                <c:pt idx="63">
                  <c:v>0.46645820140838623</c:v>
                </c:pt>
                <c:pt idx="64">
                  <c:v>0.48637032508850098</c:v>
                </c:pt>
                <c:pt idx="65">
                  <c:v>0.42825537919998169</c:v>
                </c:pt>
                <c:pt idx="66">
                  <c:v>0.45750591158866882</c:v>
                </c:pt>
                <c:pt idx="67">
                  <c:v>0.45478841662406921</c:v>
                </c:pt>
                <c:pt idx="68">
                  <c:v>0.4259774386882782</c:v>
                </c:pt>
                <c:pt idx="69">
                  <c:v>0.42890802025794983</c:v>
                </c:pt>
                <c:pt idx="70">
                  <c:v>0.4350532591342926</c:v>
                </c:pt>
                <c:pt idx="71">
                  <c:v>0.39023920893669128</c:v>
                </c:pt>
                <c:pt idx="72">
                  <c:v>0.37167838215827942</c:v>
                </c:pt>
                <c:pt idx="73">
                  <c:v>0.37040683627128601</c:v>
                </c:pt>
                <c:pt idx="74">
                  <c:v>0.34267953038215637</c:v>
                </c:pt>
                <c:pt idx="75">
                  <c:v>0.35157129168510437</c:v>
                </c:pt>
                <c:pt idx="76">
                  <c:v>0.37690320611000061</c:v>
                </c:pt>
                <c:pt idx="77">
                  <c:v>0.36423653364181519</c:v>
                </c:pt>
                <c:pt idx="78">
                  <c:v>0.35206300020217896</c:v>
                </c:pt>
                <c:pt idx="79">
                  <c:v>0.35943248867988586</c:v>
                </c:pt>
                <c:pt idx="80">
                  <c:v>0.35208609700202942</c:v>
                </c:pt>
                <c:pt idx="81">
                  <c:v>0.35684037208557129</c:v>
                </c:pt>
                <c:pt idx="82">
                  <c:v>0.36250799894332886</c:v>
                </c:pt>
                <c:pt idx="83">
                  <c:v>0.39240527153015137</c:v>
                </c:pt>
                <c:pt idx="84">
                  <c:v>0.4063052237033844</c:v>
                </c:pt>
                <c:pt idx="85">
                  <c:v>0.41524526476860046</c:v>
                </c:pt>
                <c:pt idx="86">
                  <c:v>0.41677632927894592</c:v>
                </c:pt>
                <c:pt idx="87">
                  <c:v>0.38707086443901062</c:v>
                </c:pt>
                <c:pt idx="88">
                  <c:v>0.39116930961608887</c:v>
                </c:pt>
                <c:pt idx="89">
                  <c:v>0.37834480404853821</c:v>
                </c:pt>
                <c:pt idx="90">
                  <c:v>0.37466490268707275</c:v>
                </c:pt>
                <c:pt idx="91">
                  <c:v>0.37773352861404419</c:v>
                </c:pt>
                <c:pt idx="92">
                  <c:v>0.34218829870223999</c:v>
                </c:pt>
                <c:pt idx="93">
                  <c:v>0.33115383982658386</c:v>
                </c:pt>
                <c:pt idx="94">
                  <c:v>0.32262369990348816</c:v>
                </c:pt>
                <c:pt idx="95">
                  <c:v>0.32828807830810547</c:v>
                </c:pt>
                <c:pt idx="96">
                  <c:v>0.33215397596359253</c:v>
                </c:pt>
                <c:pt idx="97">
                  <c:v>0.33683159947395325</c:v>
                </c:pt>
                <c:pt idx="98">
                  <c:v>0.35820633172988892</c:v>
                </c:pt>
                <c:pt idx="99">
                  <c:v>0.30606544017791748</c:v>
                </c:pt>
                <c:pt idx="100">
                  <c:v>0.29690578579902649</c:v>
                </c:pt>
                <c:pt idx="101">
                  <c:v>0.30479133129119873</c:v>
                </c:pt>
                <c:pt idx="102">
                  <c:v>0.29524201154708862</c:v>
                </c:pt>
                <c:pt idx="103">
                  <c:v>0.35798722505569458</c:v>
                </c:pt>
                <c:pt idx="104">
                  <c:v>0.34125533699989319</c:v>
                </c:pt>
                <c:pt idx="105">
                  <c:v>0.35337170958518982</c:v>
                </c:pt>
                <c:pt idx="106">
                  <c:v>0.35623708367347717</c:v>
                </c:pt>
                <c:pt idx="107">
                  <c:v>0.33901908993721008</c:v>
                </c:pt>
                <c:pt idx="108">
                  <c:v>0.31354746222496033</c:v>
                </c:pt>
                <c:pt idx="109">
                  <c:v>0.32149496674537659</c:v>
                </c:pt>
                <c:pt idx="110">
                  <c:v>0.321571946144104</c:v>
                </c:pt>
              </c:numCache>
            </c:numRef>
          </c:val>
          <c:smooth val="0"/>
        </c:ser>
        <c:ser>
          <c:idx val="4"/>
          <c:order val="2"/>
          <c:tx>
            <c:v>Top 1% incomes</c:v>
          </c:tx>
          <c:spPr>
            <a:ln w="38100">
              <a:solidFill>
                <a:schemeClr val="accent6"/>
              </a:solidFill>
            </a:ln>
          </c:spPr>
          <c:marker>
            <c:symbol val="diamond"/>
            <c:size val="8"/>
            <c:spPr>
              <a:solidFill>
                <a:schemeClr val="accent6"/>
              </a:solidFill>
              <a:ln>
                <a:solidFill>
                  <a:schemeClr val="accent6"/>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DataF10.13!$H$10:$H$120</c:f>
              <c:numCache>
                <c:formatCode>0.0%</c:formatCode>
                <c:ptCount val="111"/>
                <c:pt idx="0">
                  <c:v>0.09</c:v>
                </c:pt>
                <c:pt idx="3">
                  <c:v>0.14263822515571881</c:v>
                </c:pt>
                <c:pt idx="4">
                  <c:v>0.15858771582824935</c:v>
                </c:pt>
                <c:pt idx="5">
                  <c:v>0.16852600665062456</c:v>
                </c:pt>
                <c:pt idx="6">
                  <c:v>0.14431260080417574</c:v>
                </c:pt>
                <c:pt idx="7">
                  <c:v>0.16928376070881315</c:v>
                </c:pt>
                <c:pt idx="8">
                  <c:v>0.2367206622225923</c:v>
                </c:pt>
                <c:pt idx="9">
                  <c:v>0.21729954011181893</c:v>
                </c:pt>
                <c:pt idx="10">
                  <c:v>0.23228670241314664</c:v>
                </c:pt>
                <c:pt idx="11">
                  <c:v>0.24454120278115515</c:v>
                </c:pt>
                <c:pt idx="12">
                  <c:v>0.23859168558704288</c:v>
                </c:pt>
                <c:pt idx="13">
                  <c:v>0.24867417606983888</c:v>
                </c:pt>
                <c:pt idx="14">
                  <c:v>0.23017285685411754</c:v>
                </c:pt>
                <c:pt idx="15">
                  <c:v>0.22518406068974611</c:v>
                </c:pt>
                <c:pt idx="16">
                  <c:v>0.22129715747077688</c:v>
                </c:pt>
                <c:pt idx="17">
                  <c:v>0.22563590388282972</c:v>
                </c:pt>
                <c:pt idx="18">
                  <c:v>0.22499312469297156</c:v>
                </c:pt>
                <c:pt idx="19">
                  <c:v>0.2423573471397617</c:v>
                </c:pt>
                <c:pt idx="20">
                  <c:v>0.28106813147066118</c:v>
                </c:pt>
                <c:pt idx="21">
                  <c:v>0.29134357341759881</c:v>
                </c:pt>
                <c:pt idx="22">
                  <c:v>0.33843277387964649</c:v>
                </c:pt>
                <c:pt idx="23">
                  <c:v>0.33285567799020527</c:v>
                </c:pt>
                <c:pt idx="24">
                  <c:v>0.29922235622354448</c:v>
                </c:pt>
                <c:pt idx="25">
                  <c:v>0.29038781901700139</c:v>
                </c:pt>
                <c:pt idx="26">
                  <c:v>0.29913840339041176</c:v>
                </c:pt>
                <c:pt idx="27">
                  <c:v>0.32265534786654843</c:v>
                </c:pt>
                <c:pt idx="28">
                  <c:v>0.34157701945683439</c:v>
                </c:pt>
                <c:pt idx="29">
                  <c:v>0.28446754077390729</c:v>
                </c:pt>
                <c:pt idx="30">
                  <c:v>0.30210603694790461</c:v>
                </c:pt>
                <c:pt idx="31">
                  <c:v>0.38011688653734776</c:v>
                </c:pt>
                <c:pt idx="32">
                  <c:v>0.42826567032324686</c:v>
                </c:pt>
                <c:pt idx="33">
                  <c:v>0.49168618271326314</c:v>
                </c:pt>
                <c:pt idx="34">
                  <c:v>0.47374030279264701</c:v>
                </c:pt>
                <c:pt idx="35">
                  <c:v>0.47882247276294965</c:v>
                </c:pt>
                <c:pt idx="36">
                  <c:v>0.4482749611980244</c:v>
                </c:pt>
                <c:pt idx="37">
                  <c:v>0.45979288254872025</c:v>
                </c:pt>
                <c:pt idx="38">
                  <c:v>0.41610825411393182</c:v>
                </c:pt>
                <c:pt idx="39">
                  <c:v>0.38537380322289189</c:v>
                </c:pt>
                <c:pt idx="40">
                  <c:v>0.45102551863814422</c:v>
                </c:pt>
                <c:pt idx="41">
                  <c:v>0.48568399069167706</c:v>
                </c:pt>
                <c:pt idx="42">
                  <c:v>0.46256043971556748</c:v>
                </c:pt>
                <c:pt idx="43">
                  <c:v>0.46585679555919879</c:v>
                </c:pt>
                <c:pt idx="44">
                  <c:v>0.43660191416499222</c:v>
                </c:pt>
                <c:pt idx="45">
                  <c:v>0.44012705318178985</c:v>
                </c:pt>
                <c:pt idx="46">
                  <c:v>0.44962526813238773</c:v>
                </c:pt>
                <c:pt idx="47">
                  <c:v>0.43767474262054146</c:v>
                </c:pt>
                <c:pt idx="48">
                  <c:v>0.42932698899421201</c:v>
                </c:pt>
                <c:pt idx="49">
                  <c:v>0.43285849213181998</c:v>
                </c:pt>
                <c:pt idx="50">
                  <c:v>0.440339797080255</c:v>
                </c:pt>
                <c:pt idx="51">
                  <c:v>0.44430661229471635</c:v>
                </c:pt>
                <c:pt idx="52">
                  <c:v>0.42331892251968384</c:v>
                </c:pt>
                <c:pt idx="53">
                  <c:v>0.41591678559780121</c:v>
                </c:pt>
                <c:pt idx="54">
                  <c:v>0.40851464867591858</c:v>
                </c:pt>
                <c:pt idx="55">
                  <c:v>0.41128331422805786</c:v>
                </c:pt>
                <c:pt idx="56">
                  <c:v>0.41405197978019714</c:v>
                </c:pt>
                <c:pt idx="57">
                  <c:v>0.42599844932556152</c:v>
                </c:pt>
                <c:pt idx="58">
                  <c:v>0.44864964485168457</c:v>
                </c:pt>
                <c:pt idx="59">
                  <c:v>0.4593738317489624</c:v>
                </c:pt>
                <c:pt idx="60">
                  <c:v>0.42582458257675171</c:v>
                </c:pt>
                <c:pt idx="61">
                  <c:v>0.41631850600242615</c:v>
                </c:pt>
                <c:pt idx="62">
                  <c:v>0.42067891359329224</c:v>
                </c:pt>
                <c:pt idx="63">
                  <c:v>0.39761832356452942</c:v>
                </c:pt>
                <c:pt idx="64">
                  <c:v>0.41139543056488037</c:v>
                </c:pt>
                <c:pt idx="65">
                  <c:v>0.37718740105628967</c:v>
                </c:pt>
                <c:pt idx="66">
                  <c:v>0.39761632680892944</c:v>
                </c:pt>
                <c:pt idx="67">
                  <c:v>0.39742887020111084</c:v>
                </c:pt>
                <c:pt idx="68">
                  <c:v>0.37663710117340088</c:v>
                </c:pt>
                <c:pt idx="69">
                  <c:v>0.38052761554718018</c:v>
                </c:pt>
                <c:pt idx="70">
                  <c:v>0.38540521264076233</c:v>
                </c:pt>
                <c:pt idx="71">
                  <c:v>0.35539060831069946</c:v>
                </c:pt>
                <c:pt idx="72">
                  <c:v>0.34000930190086365</c:v>
                </c:pt>
                <c:pt idx="73">
                  <c:v>0.32801327109336853</c:v>
                </c:pt>
                <c:pt idx="74">
                  <c:v>0.30657601356506348</c:v>
                </c:pt>
                <c:pt idx="75">
                  <c:v>0.31667837500572205</c:v>
                </c:pt>
                <c:pt idx="76">
                  <c:v>0.32658964395523071</c:v>
                </c:pt>
                <c:pt idx="77">
                  <c:v>0.33437842130661011</c:v>
                </c:pt>
                <c:pt idx="78">
                  <c:v>0.32356515526771545</c:v>
                </c:pt>
                <c:pt idx="79">
                  <c:v>0.33120930194854736</c:v>
                </c:pt>
                <c:pt idx="80">
                  <c:v>0.32704287767410278</c:v>
                </c:pt>
                <c:pt idx="81">
                  <c:v>0.32746553421020508</c:v>
                </c:pt>
                <c:pt idx="82">
                  <c:v>0.32753127813339233</c:v>
                </c:pt>
                <c:pt idx="83">
                  <c:v>0.34740525484085083</c:v>
                </c:pt>
                <c:pt idx="84">
                  <c:v>0.35905119776725769</c:v>
                </c:pt>
                <c:pt idx="85">
                  <c:v>0.36291542649269104</c:v>
                </c:pt>
                <c:pt idx="86">
                  <c:v>0.36871078610420227</c:v>
                </c:pt>
                <c:pt idx="87">
                  <c:v>0.35836637020111084</c:v>
                </c:pt>
                <c:pt idx="88">
                  <c:v>0.35901439189910889</c:v>
                </c:pt>
                <c:pt idx="89">
                  <c:v>0.35112878680229187</c:v>
                </c:pt>
                <c:pt idx="90">
                  <c:v>0.35036110877990723</c:v>
                </c:pt>
                <c:pt idx="91">
                  <c:v>0.34947952628135681</c:v>
                </c:pt>
                <c:pt idx="92">
                  <c:v>0.31868451833724976</c:v>
                </c:pt>
                <c:pt idx="93">
                  <c:v>0.30970746278762817</c:v>
                </c:pt>
                <c:pt idx="94">
                  <c:v>0.30425503849983215</c:v>
                </c:pt>
                <c:pt idx="95">
                  <c:v>0.31563809514045715</c:v>
                </c:pt>
                <c:pt idx="96">
                  <c:v>0.31971251964569092</c:v>
                </c:pt>
                <c:pt idx="97">
                  <c:v>0.32569888234138489</c:v>
                </c:pt>
                <c:pt idx="98">
                  <c:v>0.33828237652778625</c:v>
                </c:pt>
                <c:pt idx="99">
                  <c:v>0.29356762766838074</c:v>
                </c:pt>
                <c:pt idx="100">
                  <c:v>0.2862122654914856</c:v>
                </c:pt>
                <c:pt idx="101">
                  <c:v>0.29214084148406982</c:v>
                </c:pt>
                <c:pt idx="102">
                  <c:v>0.28589072823524475</c:v>
                </c:pt>
                <c:pt idx="103">
                  <c:v>0.32653740048408508</c:v>
                </c:pt>
                <c:pt idx="104">
                  <c:v>0.31601342558860779</c:v>
                </c:pt>
                <c:pt idx="105">
                  <c:v>0.32562783360481262</c:v>
                </c:pt>
                <c:pt idx="106">
                  <c:v>0.33129692077636719</c:v>
                </c:pt>
                <c:pt idx="107">
                  <c:v>0.32333573698997498</c:v>
                </c:pt>
                <c:pt idx="108">
                  <c:v>0.30004051327705383</c:v>
                </c:pt>
                <c:pt idx="109">
                  <c:v>0.30441048741340637</c:v>
                </c:pt>
                <c:pt idx="110">
                  <c:v>0.30443346500396729</c:v>
                </c:pt>
              </c:numCache>
            </c:numRef>
          </c:val>
          <c:smooth val="0"/>
        </c:ser>
        <c:ser>
          <c:idx val="2"/>
          <c:order val="3"/>
          <c:tx>
            <c:v>Average for total population</c:v>
          </c:tx>
          <c:spPr>
            <a:ln w="41275">
              <a:solidFill>
                <a:schemeClr val="accent1"/>
              </a:solidFill>
            </a:ln>
          </c:spPr>
          <c:marker>
            <c:symbol val="circle"/>
            <c:size val="7"/>
            <c:spPr>
              <a:solidFill>
                <a:schemeClr val="accent1"/>
              </a:solidFill>
              <a:ln>
                <a:solidFill>
                  <a:schemeClr val="accent1"/>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DataF10.13!$B$10:$B$120</c:f>
              <c:numCache>
                <c:formatCode>0.0%</c:formatCode>
                <c:ptCount val="111"/>
                <c:pt idx="0">
                  <c:v>7.4999999999999997E-2</c:v>
                </c:pt>
                <c:pt idx="3">
                  <c:v>7.8409741135184383E-2</c:v>
                </c:pt>
                <c:pt idx="4">
                  <c:v>7.926742471260112E-2</c:v>
                </c:pt>
                <c:pt idx="5">
                  <c:v>7.9595314903723347E-2</c:v>
                </c:pt>
                <c:pt idx="6">
                  <c:v>8.1141274196480456E-2</c:v>
                </c:pt>
                <c:pt idx="7">
                  <c:v>8.8456510254672785E-2</c:v>
                </c:pt>
                <c:pt idx="8">
                  <c:v>0.10573415513669401</c:v>
                </c:pt>
                <c:pt idx="9">
                  <c:v>0.10819837367428055</c:v>
                </c:pt>
                <c:pt idx="10">
                  <c:v>0.1072899103519105</c:v>
                </c:pt>
                <c:pt idx="11">
                  <c:v>0.10527372386505798</c:v>
                </c:pt>
                <c:pt idx="12">
                  <c:v>9.8935951139362807E-2</c:v>
                </c:pt>
                <c:pt idx="13">
                  <c:v>0.1036467836670041</c:v>
                </c:pt>
                <c:pt idx="14">
                  <c:v>9.9665669239499627E-2</c:v>
                </c:pt>
                <c:pt idx="15">
                  <c:v>0.10222245281774467</c:v>
                </c:pt>
                <c:pt idx="16">
                  <c:v>0.10584672761041984</c:v>
                </c:pt>
                <c:pt idx="17">
                  <c:v>0.10274814433051861</c:v>
                </c:pt>
                <c:pt idx="18">
                  <c:v>0.10221454518187176</c:v>
                </c:pt>
                <c:pt idx="19">
                  <c:v>0.10799418141663393</c:v>
                </c:pt>
                <c:pt idx="20">
                  <c:v>0.11583634175691937</c:v>
                </c:pt>
                <c:pt idx="21">
                  <c:v>0.12294731222246802</c:v>
                </c:pt>
                <c:pt idx="22">
                  <c:v>0.15215992198927353</c:v>
                </c:pt>
                <c:pt idx="23">
                  <c:v>0.16907511497189576</c:v>
                </c:pt>
                <c:pt idx="24">
                  <c:v>0.15606498986844292</c:v>
                </c:pt>
                <c:pt idx="25">
                  <c:v>0.14828439743838268</c:v>
                </c:pt>
                <c:pt idx="26">
                  <c:v>0.15557390443019406</c:v>
                </c:pt>
                <c:pt idx="27">
                  <c:v>0.16756522890197731</c:v>
                </c:pt>
                <c:pt idx="28">
                  <c:v>0.17503376272595056</c:v>
                </c:pt>
                <c:pt idx="29">
                  <c:v>0.16402353940423464</c:v>
                </c:pt>
                <c:pt idx="30">
                  <c:v>0.17356915782688967</c:v>
                </c:pt>
                <c:pt idx="31">
                  <c:v>0.19910689937278428</c:v>
                </c:pt>
                <c:pt idx="32">
                  <c:v>0.20190862491057421</c:v>
                </c:pt>
                <c:pt idx="33">
                  <c:v>0.25107098979755355</c:v>
                </c:pt>
                <c:pt idx="34">
                  <c:v>0.24047766952897415</c:v>
                </c:pt>
                <c:pt idx="35">
                  <c:v>0.24942259838178543</c:v>
                </c:pt>
                <c:pt idx="36">
                  <c:v>0.24486743779314732</c:v>
                </c:pt>
                <c:pt idx="37">
                  <c:v>0.25258408269064608</c:v>
                </c:pt>
                <c:pt idx="38">
                  <c:v>0.23005608479237813</c:v>
                </c:pt>
                <c:pt idx="39">
                  <c:v>0.22089294152703309</c:v>
                </c:pt>
                <c:pt idx="40">
                  <c:v>0.24400343571720598</c:v>
                </c:pt>
                <c:pt idx="41">
                  <c:v>0.26209871406467383</c:v>
                </c:pt>
                <c:pt idx="42">
                  <c:v>0.26198346600596106</c:v>
                </c:pt>
                <c:pt idx="43">
                  <c:v>0.26182831349829572</c:v>
                </c:pt>
                <c:pt idx="44">
                  <c:v>0.24816293046771817</c:v>
                </c:pt>
                <c:pt idx="45">
                  <c:v>0.25538993807474542</c:v>
                </c:pt>
                <c:pt idx="46">
                  <c:v>0.2581332371632229</c:v>
                </c:pt>
                <c:pt idx="47">
                  <c:v>0.25911997171064582</c:v>
                </c:pt>
                <c:pt idx="48">
                  <c:v>0.25292330947152269</c:v>
                </c:pt>
                <c:pt idx="49">
                  <c:v>0.26436110154455134</c:v>
                </c:pt>
                <c:pt idx="50">
                  <c:v>0.27251523288884055</c:v>
                </c:pt>
                <c:pt idx="51">
                  <c:v>0.27066420180671275</c:v>
                </c:pt>
                <c:pt idx="52">
                  <c:v>0.27177467942237854</c:v>
                </c:pt>
                <c:pt idx="53">
                  <c:v>0.27691445106334811</c:v>
                </c:pt>
                <c:pt idx="54">
                  <c:v>0.26314324140548706</c:v>
                </c:pt>
                <c:pt idx="55">
                  <c:v>0.26251151692513652</c:v>
                </c:pt>
                <c:pt idx="56">
                  <c:v>0.26943671703338623</c:v>
                </c:pt>
                <c:pt idx="57">
                  <c:v>0.27319538593292236</c:v>
                </c:pt>
                <c:pt idx="58">
                  <c:v>0.28861156105995178</c:v>
                </c:pt>
                <c:pt idx="59">
                  <c:v>0.30058574676513672</c:v>
                </c:pt>
                <c:pt idx="60">
                  <c:v>0.28912138938903809</c:v>
                </c:pt>
                <c:pt idx="61">
                  <c:v>0.28381496667861938</c:v>
                </c:pt>
                <c:pt idx="62">
                  <c:v>0.29398533701896667</c:v>
                </c:pt>
                <c:pt idx="63">
                  <c:v>0.2953866720199585</c:v>
                </c:pt>
                <c:pt idx="64">
                  <c:v>0.30370309948921204</c:v>
                </c:pt>
                <c:pt idx="65">
                  <c:v>0.28792795538902283</c:v>
                </c:pt>
                <c:pt idx="66">
                  <c:v>0.29796579480171204</c:v>
                </c:pt>
                <c:pt idx="67">
                  <c:v>0.30001711845397949</c:v>
                </c:pt>
                <c:pt idx="68">
                  <c:v>0.29937633872032166</c:v>
                </c:pt>
                <c:pt idx="69">
                  <c:v>0.3029981255531311</c:v>
                </c:pt>
                <c:pt idx="70">
                  <c:v>0.30431064963340759</c:v>
                </c:pt>
                <c:pt idx="71">
                  <c:v>0.30962026119232178</c:v>
                </c:pt>
                <c:pt idx="72">
                  <c:v>0.29900655150413513</c:v>
                </c:pt>
                <c:pt idx="73">
                  <c:v>0.2928473949432373</c:v>
                </c:pt>
                <c:pt idx="74">
                  <c:v>0.28919276595115662</c:v>
                </c:pt>
                <c:pt idx="75">
                  <c:v>0.29383862018585205</c:v>
                </c:pt>
                <c:pt idx="76">
                  <c:v>0.29393428564071655</c:v>
                </c:pt>
                <c:pt idx="77">
                  <c:v>0.3055361807346344</c:v>
                </c:pt>
                <c:pt idx="78">
                  <c:v>0.30171748995780945</c:v>
                </c:pt>
                <c:pt idx="79">
                  <c:v>0.30850544571876526</c:v>
                </c:pt>
                <c:pt idx="80">
                  <c:v>0.30796894431114197</c:v>
                </c:pt>
                <c:pt idx="81">
                  <c:v>0.3079400360584259</c:v>
                </c:pt>
                <c:pt idx="82">
                  <c:v>0.30668920278549194</c:v>
                </c:pt>
                <c:pt idx="83">
                  <c:v>0.31006217002868652</c:v>
                </c:pt>
                <c:pt idx="84">
                  <c:v>0.31392365694046021</c:v>
                </c:pt>
                <c:pt idx="85">
                  <c:v>0.31543612480163574</c:v>
                </c:pt>
                <c:pt idx="86">
                  <c:v>0.31727048754692078</c:v>
                </c:pt>
                <c:pt idx="87">
                  <c:v>0.31665286421775818</c:v>
                </c:pt>
                <c:pt idx="88">
                  <c:v>0.31549310684204102</c:v>
                </c:pt>
                <c:pt idx="89">
                  <c:v>0.31348919868469238</c:v>
                </c:pt>
                <c:pt idx="90">
                  <c:v>0.31362664699554443</c:v>
                </c:pt>
                <c:pt idx="91">
                  <c:v>0.31065455079078674</c:v>
                </c:pt>
                <c:pt idx="92">
                  <c:v>0.28980925679206848</c:v>
                </c:pt>
                <c:pt idx="93">
                  <c:v>0.28401857614517212</c:v>
                </c:pt>
                <c:pt idx="94">
                  <c:v>0.28298431634902954</c:v>
                </c:pt>
                <c:pt idx="95">
                  <c:v>0.29328450560569763</c:v>
                </c:pt>
                <c:pt idx="96">
                  <c:v>0.29873362183570862</c:v>
                </c:pt>
                <c:pt idx="97">
                  <c:v>0.30176228284835815</c:v>
                </c:pt>
                <c:pt idx="98">
                  <c:v>0.30355197191238403</c:v>
                </c:pt>
                <c:pt idx="99">
                  <c:v>0.27421864867210388</c:v>
                </c:pt>
                <c:pt idx="100">
                  <c:v>0.27484923601150513</c:v>
                </c:pt>
                <c:pt idx="101">
                  <c:v>0.27624055743217468</c:v>
                </c:pt>
                <c:pt idx="102">
                  <c:v>0.27172380685806274</c:v>
                </c:pt>
                <c:pt idx="103">
                  <c:v>0.29469090700149536</c:v>
                </c:pt>
                <c:pt idx="104">
                  <c:v>0.29388949275016785</c:v>
                </c:pt>
                <c:pt idx="105">
                  <c:v>0.2984326183795929</c:v>
                </c:pt>
                <c:pt idx="106">
                  <c:v>0.29997387528419495</c:v>
                </c:pt>
                <c:pt idx="107">
                  <c:v>0.2929195761680603</c:v>
                </c:pt>
                <c:pt idx="108">
                  <c:v>0.27818372845649719</c:v>
                </c:pt>
                <c:pt idx="109">
                  <c:v>0.27816957235336304</c:v>
                </c:pt>
                <c:pt idx="110">
                  <c:v>0.27818182110786438</c:v>
                </c:pt>
              </c:numCache>
            </c:numRef>
          </c:val>
          <c:smooth val="0"/>
        </c:ser>
        <c:ser>
          <c:idx val="3"/>
          <c:order val="4"/>
          <c:tx>
            <c:v>Bottom 50% incomes</c:v>
          </c:tx>
          <c:spPr>
            <a:ln w="38100">
              <a:solidFill>
                <a:srgbClr val="C00000"/>
              </a:solidFill>
            </a:ln>
          </c:spPr>
          <c:marker>
            <c:symbol val="triangle"/>
            <c:size val="8"/>
            <c:spPr>
              <a:solidFill>
                <a:srgbClr val="C00000"/>
              </a:solidFill>
              <a:ln>
                <a:solidFill>
                  <a:srgbClr val="C00000"/>
                </a:solidFill>
              </a:ln>
            </c:spPr>
          </c:marker>
          <c:cat>
            <c:numRef>
              <c:f>DataF10.13!$A$10:$A$120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DataF10.13!$D$10:$D$120</c:f>
              <c:numCache>
                <c:formatCode>0.0%</c:formatCode>
                <c:ptCount val="111"/>
                <c:pt idx="0">
                  <c:v>0.06</c:v>
                </c:pt>
                <c:pt idx="3">
                  <c:v>6.6923961920760625E-2</c:v>
                </c:pt>
                <c:pt idx="4">
                  <c:v>5.717766437745353E-2</c:v>
                </c:pt>
                <c:pt idx="5">
                  <c:v>5.4340417377623323E-2</c:v>
                </c:pt>
                <c:pt idx="6">
                  <c:v>6.606755316659374E-2</c:v>
                </c:pt>
                <c:pt idx="7">
                  <c:v>7.2528154856857568E-2</c:v>
                </c:pt>
                <c:pt idx="8">
                  <c:v>7.7853455545937672E-2</c:v>
                </c:pt>
                <c:pt idx="9">
                  <c:v>8.13241387204785E-2</c:v>
                </c:pt>
                <c:pt idx="10">
                  <c:v>8.2312092413584004E-2</c:v>
                </c:pt>
                <c:pt idx="11">
                  <c:v>7.2032172827346808E-2</c:v>
                </c:pt>
                <c:pt idx="12">
                  <c:v>6.821507211833179E-2</c:v>
                </c:pt>
                <c:pt idx="13">
                  <c:v>6.9344573690951108E-2</c:v>
                </c:pt>
                <c:pt idx="14">
                  <c:v>6.6824311857376834E-2</c:v>
                </c:pt>
                <c:pt idx="15">
                  <c:v>6.7586244452538691E-2</c:v>
                </c:pt>
                <c:pt idx="16">
                  <c:v>7.4692279835316344E-2</c:v>
                </c:pt>
                <c:pt idx="17">
                  <c:v>7.1900810570707935E-2</c:v>
                </c:pt>
                <c:pt idx="18">
                  <c:v>6.8503429482479686E-2</c:v>
                </c:pt>
                <c:pt idx="19">
                  <c:v>7.2720651205054637E-2</c:v>
                </c:pt>
                <c:pt idx="20">
                  <c:v>7.9429213648895172E-2</c:v>
                </c:pt>
                <c:pt idx="21">
                  <c:v>9.2525588458599692E-2</c:v>
                </c:pt>
                <c:pt idx="22">
                  <c:v>0.12437820417116174</c:v>
                </c:pt>
                <c:pt idx="23">
                  <c:v>0.15357304186810944</c:v>
                </c:pt>
                <c:pt idx="24">
                  <c:v>0.15774156681134874</c:v>
                </c:pt>
                <c:pt idx="25">
                  <c:v>0.1453930691922237</c:v>
                </c:pt>
                <c:pt idx="26">
                  <c:v>0.14873640852457576</c:v>
                </c:pt>
                <c:pt idx="27">
                  <c:v>0.16301091010971225</c:v>
                </c:pt>
                <c:pt idx="28">
                  <c:v>0.1766496967640257</c:v>
                </c:pt>
                <c:pt idx="29">
                  <c:v>0.17543536615488395</c:v>
                </c:pt>
                <c:pt idx="30">
                  <c:v>0.17445895911210491</c:v>
                </c:pt>
                <c:pt idx="31">
                  <c:v>0.16430644633733157</c:v>
                </c:pt>
                <c:pt idx="32">
                  <c:v>0.13435815177788266</c:v>
                </c:pt>
                <c:pt idx="33">
                  <c:v>0.1517676521513224</c:v>
                </c:pt>
                <c:pt idx="34">
                  <c:v>0.15738258630024346</c:v>
                </c:pt>
                <c:pt idx="35">
                  <c:v>0.17379734457115045</c:v>
                </c:pt>
                <c:pt idx="36">
                  <c:v>0.18947930208135288</c:v>
                </c:pt>
                <c:pt idx="37">
                  <c:v>0.18504942340447059</c:v>
                </c:pt>
                <c:pt idx="38">
                  <c:v>0.16920008633870562</c:v>
                </c:pt>
                <c:pt idx="39">
                  <c:v>0.17266352089536682</c:v>
                </c:pt>
                <c:pt idx="40">
                  <c:v>0.17762601795468977</c:v>
                </c:pt>
                <c:pt idx="41">
                  <c:v>0.18041862831142708</c:v>
                </c:pt>
                <c:pt idx="42">
                  <c:v>0.18597589200231177</c:v>
                </c:pt>
                <c:pt idx="43">
                  <c:v>0.18568674773183866</c:v>
                </c:pt>
                <c:pt idx="44">
                  <c:v>0.18153805632709619</c:v>
                </c:pt>
                <c:pt idx="45">
                  <c:v>0.18539443996094662</c:v>
                </c:pt>
                <c:pt idx="46">
                  <c:v>0.18926016025303635</c:v>
                </c:pt>
                <c:pt idx="47">
                  <c:v>0.19356579749308492</c:v>
                </c:pt>
                <c:pt idx="48">
                  <c:v>0.19238786704259669</c:v>
                </c:pt>
                <c:pt idx="49">
                  <c:v>0.20171334276100394</c:v>
                </c:pt>
                <c:pt idx="50">
                  <c:v>0.21094315265628275</c:v>
                </c:pt>
                <c:pt idx="51">
                  <c:v>0.21136082023209968</c:v>
                </c:pt>
                <c:pt idx="52">
                  <c:v>0.21935507655143738</c:v>
                </c:pt>
                <c:pt idx="53">
                  <c:v>0.22220783680677414</c:v>
                </c:pt>
                <c:pt idx="54">
                  <c:v>0.2250605970621109</c:v>
                </c:pt>
                <c:pt idx="55">
                  <c:v>0.22812581062316895</c:v>
                </c:pt>
                <c:pt idx="56">
                  <c:v>0.23119102418422699</c:v>
                </c:pt>
                <c:pt idx="57">
                  <c:v>0.22827863693237305</c:v>
                </c:pt>
                <c:pt idx="58">
                  <c:v>0.23824022710323334</c:v>
                </c:pt>
                <c:pt idx="59">
                  <c:v>0.25406083464622498</c:v>
                </c:pt>
                <c:pt idx="60">
                  <c:v>0.24809378385543823</c:v>
                </c:pt>
                <c:pt idx="61">
                  <c:v>0.24211457371711731</c:v>
                </c:pt>
                <c:pt idx="62">
                  <c:v>0.2482190877199173</c:v>
                </c:pt>
                <c:pt idx="63">
                  <c:v>0.25569653511047363</c:v>
                </c:pt>
                <c:pt idx="64">
                  <c:v>0.25882619619369507</c:v>
                </c:pt>
                <c:pt idx="65">
                  <c:v>0.24130932986736298</c:v>
                </c:pt>
                <c:pt idx="66">
                  <c:v>0.24675130844116211</c:v>
                </c:pt>
                <c:pt idx="67">
                  <c:v>0.24177408218383789</c:v>
                </c:pt>
                <c:pt idx="68">
                  <c:v>0.25012096762657166</c:v>
                </c:pt>
                <c:pt idx="69">
                  <c:v>0.2509954571723938</c:v>
                </c:pt>
                <c:pt idx="70">
                  <c:v>0.25103014707565308</c:v>
                </c:pt>
                <c:pt idx="71">
                  <c:v>0.2668745219707489</c:v>
                </c:pt>
                <c:pt idx="72">
                  <c:v>0.26024255156517029</c:v>
                </c:pt>
                <c:pt idx="73">
                  <c:v>0.26369774341583252</c:v>
                </c:pt>
                <c:pt idx="74">
                  <c:v>0.27464058995246887</c:v>
                </c:pt>
                <c:pt idx="75">
                  <c:v>0.27762272953987122</c:v>
                </c:pt>
                <c:pt idx="76">
                  <c:v>0.27306035161018372</c:v>
                </c:pt>
                <c:pt idx="77">
                  <c:v>0.27552792429924011</c:v>
                </c:pt>
                <c:pt idx="78">
                  <c:v>0.27835911512374878</c:v>
                </c:pt>
                <c:pt idx="79">
                  <c:v>0.28027528524398804</c:v>
                </c:pt>
                <c:pt idx="80">
                  <c:v>0.28271645307540894</c:v>
                </c:pt>
                <c:pt idx="81">
                  <c:v>0.28588071465492249</c:v>
                </c:pt>
                <c:pt idx="82">
                  <c:v>0.28397238254547119</c:v>
                </c:pt>
                <c:pt idx="83">
                  <c:v>0.28262695670127869</c:v>
                </c:pt>
                <c:pt idx="84">
                  <c:v>0.28484472632408142</c:v>
                </c:pt>
                <c:pt idx="85">
                  <c:v>0.28848963975906372</c:v>
                </c:pt>
                <c:pt idx="86">
                  <c:v>0.28654932975769043</c:v>
                </c:pt>
                <c:pt idx="87">
                  <c:v>0.28802281618118286</c:v>
                </c:pt>
                <c:pt idx="88">
                  <c:v>0.27950090169906616</c:v>
                </c:pt>
                <c:pt idx="89">
                  <c:v>0.27516445517539978</c:v>
                </c:pt>
                <c:pt idx="90">
                  <c:v>0.27376231551170349</c:v>
                </c:pt>
                <c:pt idx="91">
                  <c:v>0.26502719521522522</c:v>
                </c:pt>
                <c:pt idx="92">
                  <c:v>0.25174033641815186</c:v>
                </c:pt>
                <c:pt idx="93">
                  <c:v>0.25084686279296875</c:v>
                </c:pt>
                <c:pt idx="94">
                  <c:v>0.25288012623786926</c:v>
                </c:pt>
                <c:pt idx="95">
                  <c:v>0.26232296228408813</c:v>
                </c:pt>
                <c:pt idx="96">
                  <c:v>0.26699283719062805</c:v>
                </c:pt>
                <c:pt idx="97">
                  <c:v>0.26946461200714111</c:v>
                </c:pt>
                <c:pt idx="98">
                  <c:v>0.26359015703201294</c:v>
                </c:pt>
                <c:pt idx="99">
                  <c:v>0.24268175661563873</c:v>
                </c:pt>
                <c:pt idx="100">
                  <c:v>0.24658440053462982</c:v>
                </c:pt>
                <c:pt idx="101">
                  <c:v>0.24359491467475891</c:v>
                </c:pt>
                <c:pt idx="102">
                  <c:v>0.23924641311168671</c:v>
                </c:pt>
                <c:pt idx="103">
                  <c:v>0.25319615006446838</c:v>
                </c:pt>
                <c:pt idx="104">
                  <c:v>0.25786983966827393</c:v>
                </c:pt>
                <c:pt idx="105">
                  <c:v>0.25904235243797302</c:v>
                </c:pt>
                <c:pt idx="106">
                  <c:v>0.26047572493553162</c:v>
                </c:pt>
                <c:pt idx="107">
                  <c:v>0.25485104322433472</c:v>
                </c:pt>
                <c:pt idx="108">
                  <c:v>0.24966119229793549</c:v>
                </c:pt>
                <c:pt idx="109">
                  <c:v>0.24941989779472351</c:v>
                </c:pt>
                <c:pt idx="110">
                  <c:v>0.24976742267608643</c:v>
                </c:pt>
              </c:numCache>
            </c:numRef>
          </c:val>
          <c:smooth val="0"/>
        </c:ser>
        <c:dLbls>
          <c:showLegendKey val="0"/>
          <c:showVal val="0"/>
          <c:showCatName val="0"/>
          <c:showSerName val="0"/>
          <c:showPercent val="0"/>
          <c:showBubbleSize val="0"/>
        </c:dLbls>
        <c:marker val="1"/>
        <c:smooth val="0"/>
        <c:axId val="437027000"/>
        <c:axId val="437027392"/>
      </c:lineChart>
      <c:catAx>
        <c:axId val="4370270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37027392"/>
        <c:crossesAt val="0"/>
        <c:auto val="1"/>
        <c:lblAlgn val="ctr"/>
        <c:lblOffset val="100"/>
        <c:tickLblSkip val="10"/>
        <c:tickMarkSkip val="5"/>
        <c:noMultiLvlLbl val="0"/>
      </c:catAx>
      <c:valAx>
        <c:axId val="437027392"/>
        <c:scaling>
          <c:orientation val="minMax"/>
          <c:max val="0.85"/>
          <c:min val="0"/>
        </c:scaling>
        <c:delete val="0"/>
        <c:axPos val="l"/>
        <c:majorGridlines>
          <c:spPr>
            <a:ln w="12700">
              <a:solidFill>
                <a:srgbClr val="000000"/>
              </a:solidFill>
              <a:prstDash val="sysDash"/>
            </a:ln>
          </c:spPr>
        </c:majorGridlines>
        <c:title>
          <c:tx>
            <c:rich>
              <a:bodyPr/>
              <a:lstStyle/>
              <a:p>
                <a:pPr>
                  <a:defRPr/>
                </a:pPr>
                <a:r>
                  <a:rPr lang="fr-FR" sz="1200"/>
                  <a:t>Effective</a:t>
                </a:r>
                <a:r>
                  <a:rPr lang="fr-FR" sz="1200" baseline="0"/>
                  <a:t> tax rates (all taxes) as % income</a:t>
                </a:r>
                <a:endParaRPr lang="fr-FR" sz="1200"/>
              </a:p>
            </c:rich>
          </c:tx>
          <c:layout>
            <c:manualLayout>
              <c:xMode val="edge"/>
              <c:yMode val="edge"/>
              <c:x val="6.9562786508805801E-3"/>
              <c:y val="0.140564828753833"/>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7000"/>
        <c:crosses val="autoZero"/>
        <c:crossBetween val="midCat"/>
        <c:majorUnit val="0.1"/>
      </c:valAx>
      <c:spPr>
        <a:noFill/>
        <a:ln w="25400">
          <a:solidFill>
            <a:schemeClr val="tx1"/>
          </a:solidFill>
        </a:ln>
      </c:spPr>
    </c:plotArea>
    <c:legend>
      <c:legendPos val="l"/>
      <c:layout>
        <c:manualLayout>
          <c:xMode val="edge"/>
          <c:yMode val="edge"/>
          <c:x val="0.63971548795142896"/>
          <c:y val="6.2211726386677303E-2"/>
          <c:w val="0.30216845045836499"/>
          <c:h val="0.26240752349316798"/>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1750" b="1" baseline="0">
                <a:latin typeface="Arial" panose="020B0604020202020204" pitchFamily="34" charset="0"/>
                <a:cs typeface="Arial" panose="020B0604020202020204" pitchFamily="34" charset="0"/>
              </a:rPr>
              <a:t>Figure 10.14. The rise of the fiscal State in rich countries 1870-2015</a:t>
            </a:r>
            <a:endParaRPr lang="fr-FR" sz="1750" b="0" baseline="0">
              <a:latin typeface="Arial" panose="020B0604020202020204" pitchFamily="34" charset="0"/>
              <a:cs typeface="Arial" panose="020B0604020202020204" pitchFamily="34" charset="0"/>
            </a:endParaRPr>
          </a:p>
        </c:rich>
      </c:tx>
      <c:layout>
        <c:manualLayout>
          <c:xMode val="edge"/>
          <c:yMode val="edge"/>
          <c:x val="0.122616383008742"/>
          <c:y val="2.2032138242205298E-3"/>
        </c:manualLayout>
      </c:layout>
      <c:overlay val="0"/>
      <c:spPr>
        <a:noFill/>
        <a:ln w="25400">
          <a:noFill/>
        </a:ln>
      </c:spPr>
    </c:title>
    <c:autoTitleDeleted val="0"/>
    <c:plotArea>
      <c:layout>
        <c:manualLayout>
          <c:layoutTarget val="inner"/>
          <c:xMode val="edge"/>
          <c:yMode val="edge"/>
          <c:x val="9.5968285214348206E-2"/>
          <c:y val="5.2166632371410497E-2"/>
          <c:w val="0.87061428258967599"/>
          <c:h val="0.71492157821838798"/>
        </c:manualLayout>
      </c:layout>
      <c:lineChart>
        <c:grouping val="standard"/>
        <c:varyColors val="0"/>
        <c:ser>
          <c:idx val="0"/>
          <c:order val="0"/>
          <c:tx>
            <c:v>Sweden</c:v>
          </c:tx>
          <c:spPr>
            <a:ln w="41275">
              <a:solidFill>
                <a:schemeClr val="accent2"/>
              </a:solidFill>
            </a:ln>
          </c:spPr>
          <c:marker>
            <c:symbol val="triangle"/>
            <c:size val="11"/>
            <c:spPr>
              <a:solidFill>
                <a:schemeClr val="accent2"/>
              </a:solidFill>
              <a:ln>
                <a:solidFill>
                  <a:schemeClr val="accent2"/>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DataF10.14!$D$6:$D$35</c:f>
              <c:numCache>
                <c:formatCode>0%</c:formatCode>
                <c:ptCount val="30"/>
                <c:pt idx="0">
                  <c:v>7.7777777777777779E-2</c:v>
                </c:pt>
                <c:pt idx="2">
                  <c:v>7.7777777777777779E-2</c:v>
                </c:pt>
                <c:pt idx="4">
                  <c:v>9.5555555555555546E-2</c:v>
                </c:pt>
                <c:pt idx="6">
                  <c:v>9.1111111111111115E-2</c:v>
                </c:pt>
                <c:pt idx="8">
                  <c:v>0.1074074074074074</c:v>
                </c:pt>
                <c:pt idx="10">
                  <c:v>0.12611111111111109</c:v>
                </c:pt>
                <c:pt idx="12">
                  <c:v>0.14944444444444446</c:v>
                </c:pt>
                <c:pt idx="14">
                  <c:v>0.21236839820624892</c:v>
                </c:pt>
                <c:pt idx="16">
                  <c:v>0.27737067028849594</c:v>
                </c:pt>
                <c:pt idx="18">
                  <c:v>0.37230501462010468</c:v>
                </c:pt>
                <c:pt idx="20">
                  <c:v>0.47112355877848555</c:v>
                </c:pt>
                <c:pt idx="22">
                  <c:v>0.54153866473168522</c:v>
                </c:pt>
                <c:pt idx="24">
                  <c:v>0.5463335924860715</c:v>
                </c:pt>
                <c:pt idx="26">
                  <c:v>0.54640337613747225</c:v>
                </c:pt>
                <c:pt idx="28">
                  <c:v>0.53628623474565984</c:v>
                </c:pt>
                <c:pt idx="29">
                  <c:v>0.50882352941176467</c:v>
                </c:pt>
              </c:numCache>
            </c:numRef>
          </c:val>
          <c:smooth val="0"/>
        </c:ser>
        <c:ser>
          <c:idx val="1"/>
          <c:order val="1"/>
          <c:tx>
            <c:v>France</c:v>
          </c:tx>
          <c:spPr>
            <a:ln w="41275">
              <a:solidFill>
                <a:srgbClr val="7030A0"/>
              </a:solidFill>
            </a:ln>
          </c:spPr>
          <c:marker>
            <c:symbol val="circle"/>
            <c:size val="10"/>
            <c:spPr>
              <a:solidFill>
                <a:srgbClr val="7030A0"/>
              </a:solidFill>
              <a:ln>
                <a:solidFill>
                  <a:srgbClr val="7030A0"/>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DataF10.14!$E$6:$E$35</c:f>
              <c:numCache>
                <c:formatCode>0%</c:formatCode>
                <c:ptCount val="30"/>
                <c:pt idx="0">
                  <c:v>0.08</c:v>
                </c:pt>
                <c:pt idx="2">
                  <c:v>0.08</c:v>
                </c:pt>
                <c:pt idx="4">
                  <c:v>8.8409034166037112E-2</c:v>
                </c:pt>
                <c:pt idx="6">
                  <c:v>8.801097605073277E-2</c:v>
                </c:pt>
                <c:pt idx="8">
                  <c:v>7.5762547982657275E-2</c:v>
                </c:pt>
                <c:pt idx="10">
                  <c:v>0.13895697927070211</c:v>
                </c:pt>
                <c:pt idx="12">
                  <c:v>0.18730760721244813</c:v>
                </c:pt>
                <c:pt idx="14">
                  <c:v>0.21282256615234033</c:v>
                </c:pt>
                <c:pt idx="16">
                  <c:v>0.31027186798301809</c:v>
                </c:pt>
                <c:pt idx="18">
                  <c:v>0.35233797082871077</c:v>
                </c:pt>
                <c:pt idx="20">
                  <c:v>0.38938893680191</c:v>
                </c:pt>
                <c:pt idx="22">
                  <c:v>0.4629911992995619</c:v>
                </c:pt>
                <c:pt idx="24">
                  <c:v>0.48322583154460086</c:v>
                </c:pt>
                <c:pt idx="26">
                  <c:v>0.4937144763139153</c:v>
                </c:pt>
                <c:pt idx="28">
                  <c:v>0.49697520143616047</c:v>
                </c:pt>
                <c:pt idx="29">
                  <c:v>0.51764705882352946</c:v>
                </c:pt>
              </c:numCache>
            </c:numRef>
          </c:val>
          <c:smooth val="0"/>
        </c:ser>
        <c:ser>
          <c:idx val="4"/>
          <c:order val="2"/>
          <c:tx>
            <c:v>Germany</c:v>
          </c:tx>
          <c:spPr>
            <a:ln w="44450">
              <a:solidFill>
                <a:schemeClr val="accent6"/>
              </a:solidFill>
            </a:ln>
          </c:spPr>
          <c:marker>
            <c:symbol val="diamond"/>
            <c:size val="12"/>
            <c:spPr>
              <a:solidFill>
                <a:schemeClr val="accent6"/>
              </a:solidFill>
              <a:ln>
                <a:solidFill>
                  <a:schemeClr val="accent6"/>
                </a:solidFill>
              </a:ln>
            </c:spPr>
          </c:marker>
          <c:val>
            <c:numRef>
              <c:f>DataF10.14!$F$6:$F$35</c:f>
              <c:numCache>
                <c:formatCode>0%</c:formatCode>
                <c:ptCount val="30"/>
                <c:pt idx="0">
                  <c:v>4.8927979212240458E-2</c:v>
                </c:pt>
                <c:pt idx="2">
                  <c:v>6.380528686357638E-2</c:v>
                </c:pt>
                <c:pt idx="4">
                  <c:v>7.0089043188267516E-2</c:v>
                </c:pt>
                <c:pt idx="6">
                  <c:v>7.4383816678456352E-2</c:v>
                </c:pt>
                <c:pt idx="8">
                  <c:v>8.9429311216599111E-2</c:v>
                </c:pt>
                <c:pt idx="10">
                  <c:v>0.17025885638691865</c:v>
                </c:pt>
                <c:pt idx="12">
                  <c:v>0.20525975827802753</c:v>
                </c:pt>
                <c:pt idx="16">
                  <c:v>0.31610647561019711</c:v>
                </c:pt>
                <c:pt idx="18">
                  <c:v>0.35083128492233606</c:v>
                </c:pt>
                <c:pt idx="20">
                  <c:v>0.40860198574323825</c:v>
                </c:pt>
                <c:pt idx="22">
                  <c:v>0.42850163741456893</c:v>
                </c:pt>
                <c:pt idx="24">
                  <c:v>0.44798388411533641</c:v>
                </c:pt>
                <c:pt idx="26">
                  <c:v>0.45081574701424987</c:v>
                </c:pt>
                <c:pt idx="28">
                  <c:v>0.44126048158371689</c:v>
                </c:pt>
                <c:pt idx="29">
                  <c:v>0.45411764705882357</c:v>
                </c:pt>
              </c:numCache>
            </c:numRef>
          </c:val>
          <c:smooth val="0"/>
        </c:ser>
        <c:ser>
          <c:idx val="2"/>
          <c:order val="3"/>
          <c:tx>
            <c:v>Britain</c:v>
          </c:tx>
          <c:spPr>
            <a:ln w="41275">
              <a:solidFill>
                <a:srgbClr val="C00000"/>
              </a:solidFill>
            </a:ln>
          </c:spPr>
          <c:marker>
            <c:symbol val="triangle"/>
            <c:size val="11"/>
            <c:spPr>
              <a:solidFill>
                <a:srgbClr val="C00000"/>
              </a:solidFill>
              <a:ln>
                <a:solidFill>
                  <a:srgbClr val="C00000"/>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DataF10.14!$C$6:$C$35</c:f>
              <c:numCache>
                <c:formatCode>0%</c:formatCode>
                <c:ptCount val="30"/>
                <c:pt idx="0">
                  <c:v>7.4999999999999997E-2</c:v>
                </c:pt>
                <c:pt idx="2">
                  <c:v>8.8888888888888892E-2</c:v>
                </c:pt>
                <c:pt idx="4">
                  <c:v>8.4444444444444447E-2</c:v>
                </c:pt>
                <c:pt idx="6">
                  <c:v>9.722222222222221E-2</c:v>
                </c:pt>
                <c:pt idx="8">
                  <c:v>0.10777777777777778</c:v>
                </c:pt>
                <c:pt idx="10">
                  <c:v>0.17055555555555554</c:v>
                </c:pt>
                <c:pt idx="12">
                  <c:v>0.20555555555555555</c:v>
                </c:pt>
                <c:pt idx="14">
                  <c:v>0.29499999999999993</c:v>
                </c:pt>
                <c:pt idx="16">
                  <c:v>0.36196644943632028</c:v>
                </c:pt>
                <c:pt idx="18">
                  <c:v>0.35462323511365096</c:v>
                </c:pt>
                <c:pt idx="20">
                  <c:v>0.37603677088248821</c:v>
                </c:pt>
                <c:pt idx="22">
                  <c:v>0.40641543716396306</c:v>
                </c:pt>
                <c:pt idx="24">
                  <c:v>0.37997012799540331</c:v>
                </c:pt>
                <c:pt idx="26">
                  <c:v>0.39561305204593494</c:v>
                </c:pt>
                <c:pt idx="28">
                  <c:v>0.40090532760716713</c:v>
                </c:pt>
                <c:pt idx="29">
                  <c:v>0.39294117647058829</c:v>
                </c:pt>
              </c:numCache>
            </c:numRef>
          </c:val>
          <c:smooth val="0"/>
        </c:ser>
        <c:ser>
          <c:idx val="3"/>
          <c:order val="4"/>
          <c:tx>
            <c:v>United States</c:v>
          </c:tx>
          <c:spPr>
            <a:ln w="41275">
              <a:solidFill>
                <a:schemeClr val="accent1"/>
              </a:solidFill>
            </a:ln>
          </c:spPr>
          <c:marker>
            <c:symbol val="circle"/>
            <c:size val="11"/>
            <c:spPr>
              <a:solidFill>
                <a:schemeClr val="accent1"/>
              </a:solidFill>
              <a:ln>
                <a:solidFill>
                  <a:schemeClr val="accent1"/>
                </a:solidFill>
              </a:ln>
            </c:spPr>
          </c:marker>
          <c:cat>
            <c:numRef>
              <c:f>DataF10.14!$A$6:$A$35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DataF10.14!$B$6:$B$35</c:f>
              <c:numCache>
                <c:formatCode>0%</c:formatCode>
                <c:ptCount val="30"/>
                <c:pt idx="0">
                  <c:v>6.6222222222222224E-2</c:v>
                </c:pt>
                <c:pt idx="2">
                  <c:v>6.122222222222222E-2</c:v>
                </c:pt>
                <c:pt idx="4">
                  <c:v>6.6222222222222224E-2</c:v>
                </c:pt>
                <c:pt idx="6">
                  <c:v>6.122222222222222E-2</c:v>
                </c:pt>
                <c:pt idx="8">
                  <c:v>7.2099999999999984E-2</c:v>
                </c:pt>
                <c:pt idx="10">
                  <c:v>0.11207777777777776</c:v>
                </c:pt>
                <c:pt idx="12">
                  <c:v>0.16558888888888887</c:v>
                </c:pt>
                <c:pt idx="14">
                  <c:v>0.23848888888888889</c:v>
                </c:pt>
                <c:pt idx="16">
                  <c:v>0.26910000000000001</c:v>
                </c:pt>
                <c:pt idx="18">
                  <c:v>0.28414444444444437</c:v>
                </c:pt>
                <c:pt idx="20">
                  <c:v>0.29716666666666675</c:v>
                </c:pt>
                <c:pt idx="22">
                  <c:v>0.30729999999999996</c:v>
                </c:pt>
                <c:pt idx="24">
                  <c:v>0.30653333333333332</c:v>
                </c:pt>
                <c:pt idx="26">
                  <c:v>0.30083950617283944</c:v>
                </c:pt>
                <c:pt idx="28">
                  <c:v>0.3085</c:v>
                </c:pt>
                <c:pt idx="29">
                  <c:v>0.31058823529411766</c:v>
                </c:pt>
              </c:numCache>
            </c:numRef>
          </c:val>
          <c:smooth val="0"/>
        </c:ser>
        <c:dLbls>
          <c:showLegendKey val="0"/>
          <c:showVal val="0"/>
          <c:showCatName val="0"/>
          <c:showSerName val="0"/>
          <c:showPercent val="0"/>
          <c:showBubbleSize val="0"/>
        </c:dLbls>
        <c:marker val="1"/>
        <c:smooth val="0"/>
        <c:axId val="437028176"/>
        <c:axId val="443832920"/>
      </c:lineChart>
      <c:catAx>
        <c:axId val="4370281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43832920"/>
        <c:crossesAt val="0"/>
        <c:auto val="1"/>
        <c:lblAlgn val="ctr"/>
        <c:lblOffset val="100"/>
        <c:tickLblSkip val="2"/>
        <c:tickMarkSkip val="2"/>
        <c:noMultiLvlLbl val="0"/>
      </c:catAx>
      <c:valAx>
        <c:axId val="443832920"/>
        <c:scaling>
          <c:orientation val="minMax"/>
          <c:max val="0.6"/>
          <c:min val="0"/>
        </c:scaling>
        <c:delete val="0"/>
        <c:axPos val="l"/>
        <c:majorGridlines>
          <c:spPr>
            <a:ln w="12700">
              <a:solidFill>
                <a:srgbClr val="000000"/>
              </a:solidFill>
              <a:prstDash val="sysDash"/>
            </a:ln>
          </c:spPr>
        </c:majorGridlines>
        <c:title>
          <c:tx>
            <c:rich>
              <a:bodyPr/>
              <a:lstStyle/>
              <a:p>
                <a:pPr>
                  <a:defRPr/>
                </a:pPr>
                <a:r>
                  <a:rPr lang="fr-FR" sz="1200"/>
                  <a:t>Total</a:t>
                </a:r>
                <a:r>
                  <a:rPr lang="fr-FR" sz="1200" baseline="0"/>
                  <a:t> tax revenues as % national income</a:t>
                </a:r>
                <a:endParaRPr lang="fr-FR" sz="1200"/>
              </a:p>
            </c:rich>
          </c:tx>
          <c:layout>
            <c:manualLayout>
              <c:xMode val="edge"/>
              <c:yMode val="edge"/>
              <c:x val="7.0052056339803499E-6"/>
              <c:y val="0.151802658569557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7028176"/>
        <c:crosses val="autoZero"/>
        <c:crossBetween val="midCat"/>
        <c:majorUnit val="0.1"/>
      </c:valAx>
      <c:spPr>
        <a:noFill/>
        <a:ln w="25400">
          <a:solidFill>
            <a:schemeClr val="tx1"/>
          </a:solidFill>
        </a:ln>
      </c:spPr>
    </c:plotArea>
    <c:legend>
      <c:legendPos val="l"/>
      <c:layout>
        <c:manualLayout>
          <c:xMode val="edge"/>
          <c:yMode val="edge"/>
          <c:x val="0.23692322834645699"/>
          <c:y val="0.13659403905009301"/>
          <c:w val="0.18274332895888001"/>
          <c:h val="0.30297969403684899"/>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1800" baseline="0">
                <a:latin typeface="Arial" panose="020B0604020202020204" pitchFamily="34" charset="0"/>
                <a:cs typeface="Arial" panose="020B0604020202020204" pitchFamily="34" charset="0"/>
              </a:rPr>
              <a:t>Figure 10.15. The rise of the social State in Europe, 1870-2015 </a:t>
            </a:r>
            <a:endParaRPr lang="fr-FR" sz="1800">
              <a:latin typeface="Arial" panose="020B0604020202020204" pitchFamily="34" charset="0"/>
              <a:cs typeface="Arial" panose="020B0604020202020204" pitchFamily="34" charset="0"/>
            </a:endParaRPr>
          </a:p>
        </c:rich>
      </c:tx>
      <c:layout>
        <c:manualLayout>
          <c:xMode val="edge"/>
          <c:yMode val="edge"/>
          <c:x val="0.17730713828941999"/>
          <c:y val="0"/>
        </c:manualLayout>
      </c:layout>
      <c:overlay val="0"/>
    </c:title>
    <c:autoTitleDeleted val="0"/>
    <c:plotArea>
      <c:layout>
        <c:manualLayout>
          <c:layoutTarget val="inner"/>
          <c:xMode val="edge"/>
          <c:yMode val="edge"/>
          <c:x val="8.5872418121647795E-2"/>
          <c:y val="5.2184478824569003E-2"/>
          <c:w val="0.88158724827157098"/>
          <c:h val="0.72288295150292103"/>
        </c:manualLayout>
      </c:layout>
      <c:areaChart>
        <c:grouping val="stacked"/>
        <c:varyColors val="0"/>
        <c:ser>
          <c:idx val="0"/>
          <c:order val="0"/>
          <c:tx>
            <c:v>Army, police, justice, administration, etc.</c:v>
          </c:tx>
          <c:spPr>
            <a:solidFill>
              <a:srgbClr val="A5A5A5"/>
            </a:solidFill>
            <a:ln w="25400">
              <a:solidFill>
                <a:srgbClr val="A5A5A5"/>
              </a:solidFill>
            </a:ln>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DataF10.15!$B$5:$B$34</c:f>
              <c:numCache>
                <c:formatCode>0.0%</c:formatCode>
                <c:ptCount val="30"/>
                <c:pt idx="0">
                  <c:v>6.0426439247504557E-2</c:v>
                </c:pt>
                <c:pt idx="1">
                  <c:v>6.2305547148365996E-2</c:v>
                </c:pt>
                <c:pt idx="2">
                  <c:v>6.4184655049227435E-2</c:v>
                </c:pt>
                <c:pt idx="3">
                  <c:v>6.578792052723513E-2</c:v>
                </c:pt>
                <c:pt idx="4">
                  <c:v>6.7391186005242826E-2</c:v>
                </c:pt>
                <c:pt idx="5">
                  <c:v>6.8019942093770047E-2</c:v>
                </c:pt>
                <c:pt idx="6">
                  <c:v>6.8648698182297269E-2</c:v>
                </c:pt>
                <c:pt idx="7">
                  <c:v>7.1988146305870498E-2</c:v>
                </c:pt>
                <c:pt idx="8">
                  <c:v>7.5327594429443714E-2</c:v>
                </c:pt>
                <c:pt idx="9">
                  <c:v>8.5899110005257795E-2</c:v>
                </c:pt>
                <c:pt idx="10">
                  <c:v>9.6470625581071875E-2</c:v>
                </c:pt>
                <c:pt idx="11">
                  <c:v>0.10168123347684541</c:v>
                </c:pt>
                <c:pt idx="12">
                  <c:v>0.10689184137261895</c:v>
                </c:pt>
                <c:pt idx="13">
                  <c:v>0.10847774807940769</c:v>
                </c:pt>
                <c:pt idx="14">
                  <c:v>0.11006365478619641</c:v>
                </c:pt>
                <c:pt idx="15">
                  <c:v>0.11824626030785212</c:v>
                </c:pt>
                <c:pt idx="16">
                  <c:v>0.12642886582950785</c:v>
                </c:pt>
                <c:pt idx="17">
                  <c:v>0.12447662110035429</c:v>
                </c:pt>
                <c:pt idx="18">
                  <c:v>0.12252437637120071</c:v>
                </c:pt>
                <c:pt idx="19">
                  <c:v>0.12440609471136563</c:v>
                </c:pt>
                <c:pt idx="20">
                  <c:v>0.12628781305153053</c:v>
                </c:pt>
                <c:pt idx="21">
                  <c:v>0.12807477385198768</c:v>
                </c:pt>
                <c:pt idx="22">
                  <c:v>0.12986173465244483</c:v>
                </c:pt>
                <c:pt idx="23">
                  <c:v>0.12416550138935345</c:v>
                </c:pt>
                <c:pt idx="24">
                  <c:v>0.11846926812626207</c:v>
                </c:pt>
                <c:pt idx="25">
                  <c:v>0.11721205641116848</c:v>
                </c:pt>
                <c:pt idx="26">
                  <c:v>0.11595484469607489</c:v>
                </c:pt>
                <c:pt idx="27">
                  <c:v>0.11172400983780731</c:v>
                </c:pt>
                <c:pt idx="28">
                  <c:v>0.10749317497953972</c:v>
                </c:pt>
                <c:pt idx="29">
                  <c:v>0.10247326203208554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Education (primary, secondary, tertiary)</c:v>
          </c:tx>
          <c:spPr>
            <a:solidFill>
              <a:srgbClr val="7030A0"/>
            </a:solidFill>
            <a:ln w="25400">
              <a:solidFill>
                <a:srgbClr val="7030A0"/>
              </a:solidFill>
            </a:ln>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DataF10.15!$C$5:$C$34</c:f>
              <c:numCache>
                <c:formatCode>0.0%</c:formatCode>
                <c:ptCount val="30"/>
                <c:pt idx="0">
                  <c:v>5.0000000000000001E-3</c:v>
                </c:pt>
                <c:pt idx="1">
                  <c:v>6.7166666666666659E-3</c:v>
                </c:pt>
                <c:pt idx="2">
                  <c:v>8.4333333333333326E-3</c:v>
                </c:pt>
                <c:pt idx="3">
                  <c:v>8.8333333333333337E-3</c:v>
                </c:pt>
                <c:pt idx="4">
                  <c:v>9.2333333333333347E-3</c:v>
                </c:pt>
                <c:pt idx="5">
                  <c:v>1.0133333333333334E-2</c:v>
                </c:pt>
                <c:pt idx="6">
                  <c:v>1.1033333333333332E-2</c:v>
                </c:pt>
                <c:pt idx="7">
                  <c:v>1.14E-2</c:v>
                </c:pt>
                <c:pt idx="8">
                  <c:v>1.1766666666666667E-2</c:v>
                </c:pt>
                <c:pt idx="9">
                  <c:v>1.3383333333333334E-2</c:v>
                </c:pt>
                <c:pt idx="10">
                  <c:v>1.4999999999999999E-2</c:v>
                </c:pt>
                <c:pt idx="11">
                  <c:v>1.7500000000000002E-2</c:v>
                </c:pt>
                <c:pt idx="12">
                  <c:v>0.02</c:v>
                </c:pt>
                <c:pt idx="13">
                  <c:v>2.5000000000000001E-2</c:v>
                </c:pt>
                <c:pt idx="14">
                  <c:v>0.03</c:v>
                </c:pt>
                <c:pt idx="15">
                  <c:v>3.2500000000000001E-2</c:v>
                </c:pt>
                <c:pt idx="16">
                  <c:v>3.5000000000000003E-2</c:v>
                </c:pt>
                <c:pt idx="17">
                  <c:v>3.7500000000000006E-2</c:v>
                </c:pt>
                <c:pt idx="18">
                  <c:v>0.04</c:v>
                </c:pt>
                <c:pt idx="19">
                  <c:v>4.4999999999999998E-2</c:v>
                </c:pt>
                <c:pt idx="20">
                  <c:v>0.05</c:v>
                </c:pt>
                <c:pt idx="21">
                  <c:v>5.5E-2</c:v>
                </c:pt>
                <c:pt idx="22">
                  <c:v>0.06</c:v>
                </c:pt>
                <c:pt idx="23">
                  <c:v>6.1818181818181821E-2</c:v>
                </c:pt>
                <c:pt idx="24">
                  <c:v>6.3636363636363644E-2</c:v>
                </c:pt>
                <c:pt idx="25">
                  <c:v>6.3068181818181829E-2</c:v>
                </c:pt>
                <c:pt idx="26">
                  <c:v>6.25E-2</c:v>
                </c:pt>
                <c:pt idx="27">
                  <c:v>6.1931818181818185E-2</c:v>
                </c:pt>
                <c:pt idx="28">
                  <c:v>6.1363636363636363E-2</c:v>
                </c:pt>
                <c:pt idx="29">
                  <c:v>6.0227272727272727E-2</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Retirement and disability pensions</c:v>
          </c:tx>
          <c:spPr>
            <a:solidFill>
              <a:srgbClr val="70AD47"/>
            </a:solidFill>
            <a:ln w="25400">
              <a:solidFill>
                <a:srgbClr val="70AD47"/>
              </a:solidFill>
            </a:ln>
            <a:effectLst>
              <a:softEdge rad="0"/>
            </a:effectLst>
          </c:spPr>
          <c:cat>
            <c:numRef>
              <c:f>DataF10.15!$A$5:$A$34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DataF10.15!$D$5:$D$34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3.2500000000000001E-2</c:v>
                </c:pt>
                <c:pt idx="16">
                  <c:v>3.5000000000000003E-2</c:v>
                </c:pt>
                <c:pt idx="17">
                  <c:v>0.04</c:v>
                </c:pt>
                <c:pt idx="18">
                  <c:v>4.4999999999999998E-2</c:v>
                </c:pt>
                <c:pt idx="19">
                  <c:v>5.7500000000000002E-2</c:v>
                </c:pt>
                <c:pt idx="20">
                  <c:v>7.0000000000000007E-2</c:v>
                </c:pt>
                <c:pt idx="21">
                  <c:v>0.08</c:v>
                </c:pt>
                <c:pt idx="22">
                  <c:v>0.09</c:v>
                </c:pt>
                <c:pt idx="23">
                  <c:v>9.5000000000000001E-2</c:v>
                </c:pt>
                <c:pt idx="24">
                  <c:v>9.9999999999999992E-2</c:v>
                </c:pt>
                <c:pt idx="25">
                  <c:v>0.10113636363636364</c:v>
                </c:pt>
                <c:pt idx="26">
                  <c:v>0.10227272727272727</c:v>
                </c:pt>
                <c:pt idx="27">
                  <c:v>0.10227272727272727</c:v>
                </c:pt>
                <c:pt idx="28">
                  <c:v>0.10227272727272727</c:v>
                </c:pt>
                <c:pt idx="29">
                  <c:v>0.10454545454545454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Health (health insurance, hospitals, etc.)</c:v>
          </c:tx>
          <c:spPr>
            <a:solidFill>
              <a:srgbClr val="C00000"/>
            </a:solidFill>
            <a:ln>
              <a:solidFill>
                <a:srgbClr val="C00000"/>
              </a:solidFill>
            </a:ln>
          </c:spPr>
          <c:val>
            <c:numRef>
              <c:f>DataF10.15!$E$5:$E$34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3.5000000000000003E-2</c:v>
                </c:pt>
                <c:pt idx="16">
                  <c:v>0.04</c:v>
                </c:pt>
                <c:pt idx="17">
                  <c:v>4.4999999999999998E-2</c:v>
                </c:pt>
                <c:pt idx="18">
                  <c:v>0.05</c:v>
                </c:pt>
                <c:pt idx="19">
                  <c:v>5.5E-2</c:v>
                </c:pt>
                <c:pt idx="20">
                  <c:v>0.06</c:v>
                </c:pt>
                <c:pt idx="21">
                  <c:v>6.5000000000000002E-2</c:v>
                </c:pt>
                <c:pt idx="22">
                  <c:v>7.0000000000000007E-2</c:v>
                </c:pt>
                <c:pt idx="23">
                  <c:v>7.3636363636363639E-2</c:v>
                </c:pt>
                <c:pt idx="24">
                  <c:v>7.7272727272727285E-2</c:v>
                </c:pt>
                <c:pt idx="25">
                  <c:v>7.9545454545454558E-2</c:v>
                </c:pt>
                <c:pt idx="26">
                  <c:v>8.1818181818181818E-2</c:v>
                </c:pt>
                <c:pt idx="27">
                  <c:v>8.5227272727272735E-2</c:v>
                </c:pt>
                <c:pt idx="28">
                  <c:v>8.8636363636363638E-2</c:v>
                </c:pt>
                <c:pt idx="29">
                  <c:v>9.0909090909090912E-2</c:v>
                </c:pt>
              </c:numCache>
            </c:numRef>
          </c:val>
        </c:ser>
        <c:ser>
          <c:idx val="4"/>
          <c:order val="4"/>
          <c:tx>
            <c:v>Social transfers (family, unemployment, etc.)</c:v>
          </c:tx>
          <c:spPr>
            <a:solidFill>
              <a:srgbClr val="4472C4"/>
            </a:solidFill>
            <a:ln>
              <a:solidFill>
                <a:srgbClr val="4472C4"/>
              </a:solidFill>
            </a:ln>
          </c:spPr>
          <c:val>
            <c:numRef>
              <c:f>DataF10.15!$F$5:$F$34</c:f>
              <c:numCache>
                <c:formatCode>0.0%</c:formatCode>
                <c:ptCount val="30"/>
                <c:pt idx="0">
                  <c:v>2E-3</c:v>
                </c:pt>
                <c:pt idx="1">
                  <c:v>2E-3</c:v>
                </c:pt>
                <c:pt idx="2">
                  <c:v>2E-3</c:v>
                </c:pt>
                <c:pt idx="3">
                  <c:v>2.5000000000000001E-3</c:v>
                </c:pt>
                <c:pt idx="4">
                  <c:v>3.0000000000000001E-3</c:v>
                </c:pt>
                <c:pt idx="5">
                  <c:v>3.0000000000000001E-3</c:v>
                </c:pt>
                <c:pt idx="6">
                  <c:v>3.0000000000000001E-3</c:v>
                </c:pt>
                <c:pt idx="7">
                  <c:v>3.0000000000000001E-3</c:v>
                </c:pt>
                <c:pt idx="8">
                  <c:v>3.0000000000000001E-3</c:v>
                </c:pt>
                <c:pt idx="9">
                  <c:v>6.5000000000000006E-3</c:v>
                </c:pt>
                <c:pt idx="10">
                  <c:v>0.01</c:v>
                </c:pt>
                <c:pt idx="11">
                  <c:v>0.01</c:v>
                </c:pt>
                <c:pt idx="12">
                  <c:v>0.01</c:v>
                </c:pt>
                <c:pt idx="13">
                  <c:v>1.4999999999999999E-2</c:v>
                </c:pt>
                <c:pt idx="14">
                  <c:v>0.02</c:v>
                </c:pt>
                <c:pt idx="15">
                  <c:v>0.03</c:v>
                </c:pt>
                <c:pt idx="16">
                  <c:v>0.04</c:v>
                </c:pt>
                <c:pt idx="17">
                  <c:v>4.4999999999999998E-2</c:v>
                </c:pt>
                <c:pt idx="18">
                  <c:v>0.05</c:v>
                </c:pt>
                <c:pt idx="19">
                  <c:v>5.2500000000000005E-2</c:v>
                </c:pt>
                <c:pt idx="20">
                  <c:v>5.5E-2</c:v>
                </c:pt>
                <c:pt idx="21">
                  <c:v>5.7499999999999996E-2</c:v>
                </c:pt>
                <c:pt idx="22">
                  <c:v>0.06</c:v>
                </c:pt>
                <c:pt idx="23">
                  <c:v>5.5E-2</c:v>
                </c:pt>
                <c:pt idx="24">
                  <c:v>0.05</c:v>
                </c:pt>
                <c:pt idx="25">
                  <c:v>5.0568181818181818E-2</c:v>
                </c:pt>
                <c:pt idx="26">
                  <c:v>5.1136363636363633E-2</c:v>
                </c:pt>
                <c:pt idx="27">
                  <c:v>5.1136363636363633E-2</c:v>
                </c:pt>
                <c:pt idx="28">
                  <c:v>5.1136363636363633E-2</c:v>
                </c:pt>
                <c:pt idx="29">
                  <c:v>5.2272727272727269E-2</c:v>
                </c:pt>
              </c:numCache>
            </c:numRef>
          </c:val>
        </c:ser>
        <c:ser>
          <c:idx val="5"/>
          <c:order val="5"/>
          <c:tx>
            <c:v>Other social spending</c:v>
          </c:tx>
          <c:val>
            <c:numRef>
              <c:f>DataF10.15!$G$5:$G$34</c:f>
              <c:numCache>
                <c:formatCode>0.0%</c:formatCode>
                <c:ptCount val="30"/>
                <c:pt idx="0">
                  <c:v>1E-3</c:v>
                </c:pt>
                <c:pt idx="1">
                  <c:v>1E-3</c:v>
                </c:pt>
                <c:pt idx="2">
                  <c:v>1E-3</c:v>
                </c:pt>
                <c:pt idx="3">
                  <c:v>1E-3</c:v>
                </c:pt>
                <c:pt idx="4">
                  <c:v>1E-3</c:v>
                </c:pt>
                <c:pt idx="5">
                  <c:v>1E-3</c:v>
                </c:pt>
                <c:pt idx="6">
                  <c:v>1E-3</c:v>
                </c:pt>
                <c:pt idx="7">
                  <c:v>1E-3</c:v>
                </c:pt>
                <c:pt idx="8">
                  <c:v>1E-3</c:v>
                </c:pt>
                <c:pt idx="9">
                  <c:v>5.4999999999999997E-3</c:v>
                </c:pt>
                <c:pt idx="10">
                  <c:v>0.01</c:v>
                </c:pt>
                <c:pt idx="11">
                  <c:v>0.01</c:v>
                </c:pt>
                <c:pt idx="12">
                  <c:v>0.01</c:v>
                </c:pt>
                <c:pt idx="13">
                  <c:v>1.4999999999999999E-2</c:v>
                </c:pt>
                <c:pt idx="14">
                  <c:v>0.02</c:v>
                </c:pt>
                <c:pt idx="15">
                  <c:v>0.03</c:v>
                </c:pt>
                <c:pt idx="16">
                  <c:v>0.04</c:v>
                </c:pt>
                <c:pt idx="17">
                  <c:v>4.4999999999999998E-2</c:v>
                </c:pt>
                <c:pt idx="18">
                  <c:v>0.05</c:v>
                </c:pt>
                <c:pt idx="19">
                  <c:v>0.05</c:v>
                </c:pt>
                <c:pt idx="20">
                  <c:v>0.05</c:v>
                </c:pt>
                <c:pt idx="21">
                  <c:v>0.05</c:v>
                </c:pt>
                <c:pt idx="22">
                  <c:v>0.05</c:v>
                </c:pt>
                <c:pt idx="23">
                  <c:v>5.2500000000000005E-2</c:v>
                </c:pt>
                <c:pt idx="24">
                  <c:v>5.5E-2</c:v>
                </c:pt>
                <c:pt idx="25">
                  <c:v>5.6477272727272723E-2</c:v>
                </c:pt>
                <c:pt idx="26">
                  <c:v>5.7954545454545453E-2</c:v>
                </c:pt>
                <c:pt idx="27">
                  <c:v>5.7954545454545453E-2</c:v>
                </c:pt>
                <c:pt idx="28">
                  <c:v>5.7954545454545453E-2</c:v>
                </c:pt>
                <c:pt idx="29">
                  <c:v>5.7954545454545453E-2</c:v>
                </c:pt>
              </c:numCache>
            </c:numRef>
          </c:val>
        </c:ser>
        <c:dLbls>
          <c:showLegendKey val="0"/>
          <c:showVal val="0"/>
          <c:showCatName val="0"/>
          <c:showSerName val="0"/>
          <c:showPercent val="0"/>
          <c:showBubbleSize val="0"/>
        </c:dLbls>
        <c:axId val="443834488"/>
        <c:axId val="443834880"/>
      </c:areaChart>
      <c:catAx>
        <c:axId val="443834488"/>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443834880"/>
        <c:crosses val="autoZero"/>
        <c:auto val="1"/>
        <c:lblAlgn val="ctr"/>
        <c:lblOffset val="100"/>
        <c:tickLblSkip val="2"/>
        <c:noMultiLvlLbl val="0"/>
      </c:catAx>
      <c:valAx>
        <c:axId val="443834880"/>
        <c:scaling>
          <c:orientation val="minMax"/>
          <c:max val="0.6"/>
          <c:min val="0"/>
        </c:scaling>
        <c:delete val="0"/>
        <c:axPos val="l"/>
        <c:majorGridlines/>
        <c:title>
          <c:tx>
            <c:rich>
              <a:bodyPr/>
              <a:lstStyle/>
              <a:p>
                <a:pPr>
                  <a:defRPr sz="1300"/>
                </a:pPr>
                <a:r>
                  <a:rPr lang="fr-FR" sz="1300" b="0" baseline="0">
                    <a:latin typeface="Arial" panose="020B0604020202020204" pitchFamily="34" charset="0"/>
                    <a:cs typeface="Arial" panose="020B0604020202020204" pitchFamily="34" charset="0"/>
                  </a:rPr>
                  <a:t> Uses of fiscal revenues as % national income</a:t>
                </a:r>
                <a:endParaRPr lang="fr-FR" sz="1300" b="0">
                  <a:latin typeface="Arial" panose="020B0604020202020204" pitchFamily="34" charset="0"/>
                  <a:cs typeface="Arial" panose="020B0604020202020204" pitchFamily="34" charset="0"/>
                </a:endParaRPr>
              </a:p>
            </c:rich>
          </c:tx>
          <c:layout>
            <c:manualLayout>
              <c:xMode val="edge"/>
              <c:yMode val="edge"/>
              <c:x val="1.5168838103604601E-4"/>
              <c:y val="0.113135724554531"/>
            </c:manualLayout>
          </c:layout>
          <c:overlay val="0"/>
        </c:title>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443834488"/>
        <c:crosses val="autoZero"/>
        <c:crossBetween val="midCat"/>
        <c:majorUnit val="0.1"/>
      </c:valAx>
      <c:spPr>
        <a:ln w="25400">
          <a:solidFill>
            <a:sysClr val="windowText" lastClr="000000"/>
          </a:solidFill>
        </a:ln>
      </c:spPr>
    </c:plotArea>
    <c:legend>
      <c:legendPos val="r"/>
      <c:layout>
        <c:manualLayout>
          <c:xMode val="edge"/>
          <c:yMode val="edge"/>
          <c:x val="0.12076645156845101"/>
          <c:y val="8.87716139753887E-2"/>
          <c:w val="0.46098594217970501"/>
          <c:h val="0.281076664580106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10.16. Demography and the balance of power in Europe </a:t>
            </a:r>
            <a:endParaRPr lang="fr-FR" sz="1800" b="0" baseline="0">
              <a:latin typeface="Arial Narrow" panose="020B0606020202030204" pitchFamily="34" charset="0"/>
              <a:cs typeface="Arial" panose="020B0604020202020204" pitchFamily="34" charset="0"/>
            </a:endParaRPr>
          </a:p>
        </c:rich>
      </c:tx>
      <c:layout>
        <c:manualLayout>
          <c:xMode val="edge"/>
          <c:yMode val="edge"/>
          <c:x val="0.14615466260125301"/>
          <c:y val="2.2005484312563198E-3"/>
        </c:manualLayout>
      </c:layout>
      <c:overlay val="0"/>
      <c:spPr>
        <a:noFill/>
        <a:ln w="25400">
          <a:noFill/>
        </a:ln>
      </c:spPr>
    </c:title>
    <c:autoTitleDeleted val="0"/>
    <c:plotArea>
      <c:layout>
        <c:manualLayout>
          <c:layoutTarget val="inner"/>
          <c:xMode val="edge"/>
          <c:yMode val="edge"/>
          <c:x val="8.1758092738407701E-2"/>
          <c:y val="6.11805614222906E-2"/>
          <c:w val="0.87198818897637798"/>
          <c:h val="0.69463549294654803"/>
        </c:manualLayout>
      </c:layout>
      <c:lineChart>
        <c:grouping val="standard"/>
        <c:varyColors val="0"/>
        <c:ser>
          <c:idx val="1"/>
          <c:order val="0"/>
          <c:tx>
            <c:v>Germany</c:v>
          </c:tx>
          <c:spPr>
            <a:ln w="41275">
              <a:solidFill>
                <a:schemeClr val="accent6"/>
              </a:solidFill>
            </a:ln>
          </c:spPr>
          <c:marker>
            <c:symbol val="none"/>
          </c:marker>
          <c:cat>
            <c:numRef>
              <c:f>DataF10.16!$A$4:$A$44</c:f>
              <c:numCache>
                <c:formatCode>General</c:formatCode>
                <c:ptCount val="41"/>
                <c:pt idx="0">
                  <c:v>1700</c:v>
                </c:pt>
                <c:pt idx="4">
                  <c:v>1740</c:v>
                </c:pt>
                <c:pt idx="8">
                  <c:v>1780</c:v>
                </c:pt>
                <c:pt idx="12">
                  <c:v>1820</c:v>
                </c:pt>
                <c:pt idx="16">
                  <c:v>1860</c:v>
                </c:pt>
                <c:pt idx="20">
                  <c:v>1900</c:v>
                </c:pt>
                <c:pt idx="24">
                  <c:v>1940</c:v>
                </c:pt>
                <c:pt idx="28">
                  <c:v>1980</c:v>
                </c:pt>
                <c:pt idx="32">
                  <c:v>2020</c:v>
                </c:pt>
                <c:pt idx="36">
                  <c:v>2060</c:v>
                </c:pt>
                <c:pt idx="40">
                  <c:v>2100</c:v>
                </c:pt>
              </c:numCache>
            </c:numRef>
          </c:cat>
          <c:val>
            <c:numRef>
              <c:f>DataF10.16!$B$4:$B$44</c:f>
              <c:numCache>
                <c:formatCode>0</c:formatCode>
                <c:ptCount val="41"/>
                <c:pt idx="0">
                  <c:v>15</c:v>
                </c:pt>
                <c:pt idx="12">
                  <c:v>24.9</c:v>
                </c:pt>
                <c:pt idx="21">
                  <c:v>62.9</c:v>
                </c:pt>
                <c:pt idx="25">
                  <c:v>68.400000000000006</c:v>
                </c:pt>
                <c:pt idx="31">
                  <c:v>80.099999999999994</c:v>
                </c:pt>
                <c:pt idx="40">
                  <c:v>63.2</c:v>
                </c:pt>
              </c:numCache>
            </c:numRef>
          </c:val>
          <c:smooth val="1"/>
        </c:ser>
        <c:ser>
          <c:idx val="2"/>
          <c:order val="1"/>
          <c:tx>
            <c:v>France</c:v>
          </c:tx>
          <c:spPr>
            <a:ln w="41275">
              <a:solidFill>
                <a:srgbClr val="7030A0"/>
              </a:solidFill>
            </a:ln>
          </c:spPr>
          <c:marker>
            <c:symbol val="none"/>
          </c:marker>
          <c:val>
            <c:numRef>
              <c:f>DataF10.16!$C$4:$C$44</c:f>
              <c:numCache>
                <c:formatCode>0</c:formatCode>
                <c:ptCount val="41"/>
                <c:pt idx="0">
                  <c:v>21.5</c:v>
                </c:pt>
                <c:pt idx="12">
                  <c:v>31.3</c:v>
                </c:pt>
                <c:pt idx="21">
                  <c:v>41.2</c:v>
                </c:pt>
                <c:pt idx="25">
                  <c:v>42.5</c:v>
                </c:pt>
                <c:pt idx="31">
                  <c:v>64.7</c:v>
                </c:pt>
                <c:pt idx="40">
                  <c:v>76</c:v>
                </c:pt>
              </c:numCache>
            </c:numRef>
          </c:val>
          <c:smooth val="1"/>
        </c:ser>
        <c:ser>
          <c:idx val="4"/>
          <c:order val="2"/>
          <c:tx>
            <c:v>Britain</c:v>
          </c:tx>
          <c:spPr>
            <a:ln w="41275">
              <a:solidFill>
                <a:schemeClr val="accent1"/>
              </a:solidFill>
            </a:ln>
          </c:spPr>
          <c:marker>
            <c:symbol val="none"/>
          </c:marker>
          <c:val>
            <c:numRef>
              <c:f>DataF10.16!$E$4:$E$44</c:f>
              <c:numCache>
                <c:formatCode>0</c:formatCode>
                <c:ptCount val="41"/>
                <c:pt idx="0">
                  <c:v>8.6</c:v>
                </c:pt>
                <c:pt idx="12">
                  <c:v>21.2</c:v>
                </c:pt>
                <c:pt idx="21">
                  <c:v>44.9</c:v>
                </c:pt>
                <c:pt idx="25">
                  <c:v>50.1</c:v>
                </c:pt>
                <c:pt idx="31">
                  <c:v>64.400000000000006</c:v>
                </c:pt>
                <c:pt idx="40">
                  <c:v>82.4</c:v>
                </c:pt>
              </c:numCache>
            </c:numRef>
          </c:val>
          <c:smooth val="1"/>
        </c:ser>
        <c:ser>
          <c:idx val="3"/>
          <c:order val="3"/>
          <c:tx>
            <c:v>Italy</c:v>
          </c:tx>
          <c:spPr>
            <a:ln w="44450">
              <a:solidFill>
                <a:schemeClr val="accent2"/>
              </a:solidFill>
            </a:ln>
          </c:spPr>
          <c:marker>
            <c:symbol val="none"/>
          </c:marker>
          <c:val>
            <c:numRef>
              <c:f>DataF10.16!$D$4:$D$44</c:f>
              <c:numCache>
                <c:formatCode>0</c:formatCode>
                <c:ptCount val="41"/>
                <c:pt idx="0">
                  <c:v>13.3</c:v>
                </c:pt>
                <c:pt idx="12">
                  <c:v>20.2</c:v>
                </c:pt>
                <c:pt idx="21">
                  <c:v>36.6</c:v>
                </c:pt>
                <c:pt idx="25">
                  <c:v>47.1</c:v>
                </c:pt>
                <c:pt idx="31">
                  <c:v>59.8</c:v>
                </c:pt>
                <c:pt idx="40">
                  <c:v>49.6</c:v>
                </c:pt>
              </c:numCache>
            </c:numRef>
          </c:val>
          <c:smooth val="1"/>
        </c:ser>
        <c:dLbls>
          <c:showLegendKey val="0"/>
          <c:showVal val="0"/>
          <c:showCatName val="0"/>
          <c:showSerName val="0"/>
          <c:showPercent val="0"/>
          <c:showBubbleSize val="0"/>
        </c:dLbls>
        <c:smooth val="0"/>
        <c:axId val="443835664"/>
        <c:axId val="443836056"/>
        <c:extLst/>
      </c:lineChart>
      <c:catAx>
        <c:axId val="4438356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3836056"/>
        <c:crossesAt val="0"/>
        <c:auto val="0"/>
        <c:lblAlgn val="ctr"/>
        <c:lblOffset val="100"/>
        <c:tickLblSkip val="1"/>
        <c:tickMarkSkip val="2"/>
        <c:noMultiLvlLbl val="0"/>
      </c:catAx>
      <c:valAx>
        <c:axId val="443836056"/>
        <c:scaling>
          <c:logBase val="2"/>
          <c:orientation val="minMax"/>
          <c:max val="100"/>
          <c:min val="10"/>
        </c:scaling>
        <c:delete val="0"/>
        <c:axPos val="l"/>
        <c:majorGridlines>
          <c:spPr>
            <a:ln w="12700">
              <a:solidFill>
                <a:srgbClr val="000000"/>
              </a:solidFill>
              <a:prstDash val="sysDash"/>
            </a:ln>
          </c:spPr>
        </c:majorGridlines>
        <c:title>
          <c:tx>
            <c:rich>
              <a:bodyPr/>
              <a:lstStyle/>
              <a:p>
                <a:pPr>
                  <a:defRPr sz="1200"/>
                </a:pPr>
                <a:r>
                  <a:rPr lang="fr-FR" sz="1200"/>
                  <a:t>Population</a:t>
                </a:r>
                <a:r>
                  <a:rPr lang="fr-FR" sz="1200" baseline="0"/>
                  <a:t> in millions inhabitants (current territories)</a:t>
                </a:r>
                <a:endParaRPr lang="fr-FR" sz="1200"/>
              </a:p>
            </c:rich>
          </c:tx>
          <c:layout>
            <c:manualLayout>
              <c:xMode val="edge"/>
              <c:yMode val="edge"/>
              <c:x val="8.3354410617303698E-3"/>
              <c:y val="9.22229043742330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3835664"/>
        <c:crossesAt val="1"/>
        <c:crossBetween val="midCat"/>
      </c:valAx>
      <c:spPr>
        <a:noFill/>
        <a:ln w="25400">
          <a:solidFill>
            <a:srgbClr val="000000"/>
          </a:solidFill>
        </a:ln>
      </c:spPr>
    </c:plotArea>
    <c:legend>
      <c:legendPos val="l"/>
      <c:layout>
        <c:manualLayout>
          <c:xMode val="edge"/>
          <c:yMode val="edge"/>
          <c:x val="0.57550041731595902"/>
          <c:y val="0.39345705419774701"/>
          <c:w val="0.170300436789242"/>
          <c:h val="0.29411132038100202"/>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10.2. Income inequality 1900-2015: the diversity of Europe </a:t>
            </a:r>
            <a:endParaRPr lang="fr-FR" sz="1800"/>
          </a:p>
        </c:rich>
      </c:tx>
      <c:layout>
        <c:manualLayout>
          <c:xMode val="edge"/>
          <c:yMode val="edge"/>
          <c:x val="0.140878225292731"/>
          <c:y val="2.21871792412958E-3"/>
        </c:manualLayout>
      </c:layout>
      <c:overlay val="0"/>
      <c:spPr>
        <a:noFill/>
        <a:ln w="25400">
          <a:noFill/>
        </a:ln>
      </c:spPr>
    </c:title>
    <c:autoTitleDeleted val="0"/>
    <c:plotArea>
      <c:layout>
        <c:manualLayout>
          <c:layoutTarget val="inner"/>
          <c:xMode val="edge"/>
          <c:yMode val="edge"/>
          <c:x val="0.100752924024614"/>
          <c:y val="6.1121825265752397E-2"/>
          <c:w val="0.86616395114914202"/>
          <c:h val="0.74690135992811502"/>
        </c:manualLayout>
      </c:layout>
      <c:lineChart>
        <c:grouping val="standard"/>
        <c:varyColors val="0"/>
        <c:ser>
          <c:idx val="0"/>
          <c:order val="0"/>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DataF10.1!$E$6:$E$121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Britain</c:v>
          </c:tx>
          <c:spPr>
            <a:ln w="44450">
              <a:solidFill>
                <a:srgbClr val="C00000"/>
              </a:solidFill>
            </a:ln>
          </c:spPr>
          <c:marker>
            <c:symbol val="diamond"/>
            <c:size val="9"/>
            <c:spPr>
              <a:solidFill>
                <a:srgbClr val="C00000"/>
              </a:solidFill>
              <a:ln>
                <a:solidFill>
                  <a:srgbClr val="C00000"/>
                </a:solidFill>
              </a:ln>
            </c:spPr>
          </c:marker>
          <c:val>
            <c:numRef>
              <c:f>DataF10.1!$J$6:$J$121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DataF10.1!$H$6:$H$121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DataF10.1!$N$6:$N$121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DataF10.1!$L$6:$L$121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dLbls>
          <c:showLegendKey val="0"/>
          <c:showVal val="0"/>
          <c:showCatName val="0"/>
          <c:showSerName val="0"/>
          <c:showPercent val="0"/>
          <c:showBubbleSize val="0"/>
        </c:dLbls>
        <c:marker val="1"/>
        <c:smooth val="0"/>
        <c:axId val="169634256"/>
        <c:axId val="169634648"/>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DataF10.1!$P$6:$P$121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16963425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9634648"/>
        <c:crossesAt val="0"/>
        <c:auto val="1"/>
        <c:lblAlgn val="ctr"/>
        <c:lblOffset val="100"/>
        <c:tickLblSkip val="10"/>
        <c:tickMarkSkip val="10"/>
        <c:noMultiLvlLbl val="0"/>
      </c:catAx>
      <c:valAx>
        <c:axId val="169634648"/>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963425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103"/>
          <c:y val="0.101931389158223"/>
          <c:w val="0.35034101017005598"/>
          <c:h val="0.207202398076424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10.3. Income inequality: the top percentile, 1900-2015 </a:t>
            </a:r>
            <a:endParaRPr lang="fr-FR" sz="1800"/>
          </a:p>
        </c:rich>
      </c:tx>
      <c:layout>
        <c:manualLayout>
          <c:xMode val="edge"/>
          <c:yMode val="edge"/>
          <c:x val="0.17149177245254699"/>
          <c:y val="2.2369926431260899E-3"/>
        </c:manualLayout>
      </c:layout>
      <c:overlay val="0"/>
      <c:spPr>
        <a:noFill/>
        <a:ln w="25400">
          <a:noFill/>
        </a:ln>
      </c:spPr>
    </c:title>
    <c:autoTitleDeleted val="0"/>
    <c:plotArea>
      <c:layout>
        <c:manualLayout>
          <c:layoutTarget val="inner"/>
          <c:xMode val="edge"/>
          <c:yMode val="edge"/>
          <c:x val="0.100725290181799"/>
          <c:y val="5.8866525310858502E-2"/>
          <c:w val="0.86616395114914202"/>
          <c:h val="0.74915665988300895"/>
        </c:manualLayout>
      </c:layout>
      <c:lineChart>
        <c:grouping val="standard"/>
        <c:varyColors val="0"/>
        <c:ser>
          <c:idx val="0"/>
          <c:order val="0"/>
          <c:tx>
            <c:v>United States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DataF10.1!$G$6:$G$121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Britain</c:v>
          </c:tx>
          <c:spPr>
            <a:ln w="44450">
              <a:solidFill>
                <a:srgbClr val="C00000"/>
              </a:solidFill>
            </a:ln>
          </c:spPr>
          <c:marker>
            <c:symbol val="diamond"/>
            <c:size val="9"/>
            <c:spPr>
              <a:solidFill>
                <a:srgbClr val="C00000"/>
              </a:solidFill>
              <a:ln>
                <a:solidFill>
                  <a:srgbClr val="C00000"/>
                </a:solidFill>
              </a:ln>
            </c:spPr>
          </c:marker>
          <c:val>
            <c:numRef>
              <c:f>DataF10.1!$K$6:$K$121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DataF10.1!$I$6:$I$121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Sweden</c:v>
          </c:tx>
          <c:spPr>
            <a:ln w="44450">
              <a:solidFill>
                <a:schemeClr val="accent2"/>
              </a:solidFill>
            </a:ln>
          </c:spPr>
          <c:marker>
            <c:symbol val="triangle"/>
            <c:size val="9"/>
            <c:spPr>
              <a:solidFill>
                <a:schemeClr val="accent2"/>
              </a:solidFill>
              <a:ln>
                <a:solidFill>
                  <a:schemeClr val="accent2"/>
                </a:solidFill>
              </a:ln>
            </c:spPr>
          </c:marker>
          <c:val>
            <c:numRef>
              <c:f>DataF10.1!$O$6:$O$121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Germany</c:v>
          </c:tx>
          <c:spPr>
            <a:ln w="44450">
              <a:solidFill>
                <a:schemeClr val="accent3"/>
              </a:solidFill>
            </a:ln>
          </c:spPr>
          <c:marker>
            <c:symbol val="plus"/>
            <c:size val="8"/>
            <c:spPr>
              <a:solidFill>
                <a:schemeClr val="accent3"/>
              </a:solidFill>
              <a:ln>
                <a:solidFill>
                  <a:schemeClr val="accent3"/>
                </a:solidFill>
              </a:ln>
            </c:spPr>
          </c:marker>
          <c:val>
            <c:numRef>
              <c:f>DataF10.1!$M$6:$M$121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dLbls>
          <c:showLegendKey val="0"/>
          <c:showVal val="0"/>
          <c:showCatName val="0"/>
          <c:showSerName val="0"/>
          <c:showPercent val="0"/>
          <c:showBubbleSize val="0"/>
        </c:dLbls>
        <c:marker val="1"/>
        <c:smooth val="0"/>
        <c:axId val="171039968"/>
        <c:axId val="171040360"/>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DataF10.1!$R$6:$R$121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17103996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040360"/>
        <c:crossesAt val="0"/>
        <c:auto val="1"/>
        <c:lblAlgn val="ctr"/>
        <c:lblOffset val="100"/>
        <c:tickLblSkip val="10"/>
        <c:tickMarkSkip val="10"/>
        <c:noMultiLvlLbl val="0"/>
      </c:catAx>
      <c:valAx>
        <c:axId val="171040360"/>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03996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5416551645568498"/>
          <c:y val="0.13801618843652699"/>
          <c:w val="0.35590584044273299"/>
          <c:h val="0.193670598347059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1750" baseline="0"/>
              <a:t>Figure 10.4. Wealth inequality: Europe &amp; the U.S. 1900-2015 </a:t>
            </a:r>
            <a:endParaRPr lang="fr-FR" sz="1750"/>
          </a:p>
        </c:rich>
      </c:tx>
      <c:layout>
        <c:manualLayout>
          <c:xMode val="edge"/>
          <c:yMode val="edge"/>
          <c:x val="0.124206961619372"/>
          <c:y val="2.23097112860892E-3"/>
        </c:manualLayout>
      </c:layout>
      <c:overlay val="0"/>
      <c:spPr>
        <a:noFill/>
        <a:ln w="25400">
          <a:noFill/>
        </a:ln>
      </c:spPr>
    </c:title>
    <c:autoTitleDeleted val="0"/>
    <c:plotArea>
      <c:layout>
        <c:manualLayout>
          <c:layoutTarget val="inner"/>
          <c:xMode val="edge"/>
          <c:yMode val="edge"/>
          <c:x val="0.100752924024614"/>
          <c:y val="6.3377125220646494E-2"/>
          <c:w val="0.86616395114914202"/>
          <c:h val="0.74464605997322098"/>
        </c:manualLayout>
      </c:layout>
      <c:lineChart>
        <c:grouping val="standard"/>
        <c:varyColors val="0"/>
        <c:ser>
          <c:idx val="0"/>
          <c:order val="0"/>
          <c:tx>
            <c:v>United States</c:v>
          </c:tx>
          <c:spPr>
            <a:ln w="44450">
              <a:solidFill>
                <a:schemeClr val="accent1"/>
              </a:solidFill>
            </a:ln>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DataF10.4!$B$6:$B$121</c:f>
              <c:numCache>
                <c:formatCode>General</c:formatCode>
                <c:ptCount val="116"/>
                <c:pt idx="0" formatCode="0.0%">
                  <c:v>0.8</c:v>
                </c:pt>
                <c:pt idx="10" formatCode="0.0%">
                  <c:v>0.82890153400000011</c:v>
                </c:pt>
                <c:pt idx="15" formatCode="0.0%">
                  <c:v>0.81410146028000008</c:v>
                </c:pt>
                <c:pt idx="20" formatCode="0.0%">
                  <c:v>0.78794827955999991</c:v>
                </c:pt>
                <c:pt idx="25" formatCode="0.0%">
                  <c:v>0.82073034872000006</c:v>
                </c:pt>
                <c:pt idx="30" formatCode="0.0%">
                  <c:v>0.84521180837999998</c:v>
                </c:pt>
                <c:pt idx="35" formatCode="0.0%">
                  <c:v>0.82346871971999991</c:v>
                </c:pt>
                <c:pt idx="40" formatCode="0.0%">
                  <c:v>0.76970519847999996</c:v>
                </c:pt>
                <c:pt idx="45" formatCode="0.0%">
                  <c:v>0.71559058961999999</c:v>
                </c:pt>
                <c:pt idx="50" formatCode="0.0%">
                  <c:v>0.68207649715999996</c:v>
                </c:pt>
                <c:pt idx="55" formatCode="0.0%">
                  <c:v>0.68125114533999998</c:v>
                </c:pt>
                <c:pt idx="60" formatCode="0.0%">
                  <c:v>0.69790085648</c:v>
                </c:pt>
                <c:pt idx="65" formatCode="0.0%">
                  <c:v>0.7046819123000001</c:v>
                </c:pt>
                <c:pt idx="70" formatCode="0.0%">
                  <c:v>0.69916101275999998</c:v>
                </c:pt>
                <c:pt idx="75" formatCode="0.0%">
                  <c:v>0.67097599703999999</c:v>
                </c:pt>
                <c:pt idx="80" formatCode="0.0%">
                  <c:v>0.64347386043999999</c:v>
                </c:pt>
                <c:pt idx="85" formatCode="0.0%">
                  <c:v>0.61877387376000004</c:v>
                </c:pt>
                <c:pt idx="90" formatCode="0.0%">
                  <c:v>0.63582146862</c:v>
                </c:pt>
                <c:pt idx="95" formatCode="0.0%">
                  <c:v>0.65882891657999998</c:v>
                </c:pt>
                <c:pt idx="100" formatCode="0.0%">
                  <c:v>0.67323610225999997</c:v>
                </c:pt>
                <c:pt idx="105" formatCode="0.0%">
                  <c:v>0.67823172064000004</c:v>
                </c:pt>
                <c:pt idx="110" formatCode="0.0%">
                  <c:v>0.71952830767500009</c:v>
                </c:pt>
                <c:pt idx="115" formatCode="0.0%">
                  <c:v>0.73514579957500004</c:v>
                </c:pt>
              </c:numCache>
            </c:numRef>
          </c:val>
          <c:smooth val="1"/>
        </c:ser>
        <c:ser>
          <c:idx val="5"/>
          <c:order val="1"/>
          <c:tx>
            <c:v>Europe</c:v>
          </c:tx>
          <c:spPr>
            <a:ln w="44450">
              <a:solidFill>
                <a:schemeClr val="accent6"/>
              </a:solidFill>
            </a:ln>
          </c:spPr>
          <c:marker>
            <c:symbol val="square"/>
            <c:size val="12"/>
            <c:spPr>
              <a:solidFill>
                <a:schemeClr val="accent6"/>
              </a:solidFill>
              <a:ln>
                <a:solidFill>
                  <a:schemeClr val="accent6"/>
                </a:solidFill>
              </a:ln>
            </c:spPr>
          </c:marker>
          <c:val>
            <c:numRef>
              <c:f>DataF10.4!$D$6:$D$121</c:f>
              <c:numCache>
                <c:formatCode>General</c:formatCode>
                <c:ptCount val="116"/>
                <c:pt idx="0" formatCode="0.0%">
                  <c:v>0.88225086560258326</c:v>
                </c:pt>
                <c:pt idx="10" formatCode="0.0%">
                  <c:v>0.88572068866980558</c:v>
                </c:pt>
                <c:pt idx="20" formatCode="0.0%">
                  <c:v>0.85822248201364992</c:v>
                </c:pt>
                <c:pt idx="25" formatCode="0.0%">
                  <c:v>0.84215754419959998</c:v>
                </c:pt>
                <c:pt idx="30" formatCode="0.0%">
                  <c:v>0.83046716523166675</c:v>
                </c:pt>
                <c:pt idx="35" formatCode="0.0%">
                  <c:v>0.82089278240196661</c:v>
                </c:pt>
                <c:pt idx="40" formatCode="0.0%">
                  <c:v>0.80406981601711669</c:v>
                </c:pt>
                <c:pt idx="45" formatCode="0.0%">
                  <c:v>0.78794898821519999</c:v>
                </c:pt>
                <c:pt idx="50" formatCode="0.0%">
                  <c:v>0.76201723000206656</c:v>
                </c:pt>
                <c:pt idx="55" formatCode="0.0%">
                  <c:v>0.72093207410180005</c:v>
                </c:pt>
                <c:pt idx="60" formatCode="0.0%">
                  <c:v>0.67937467004454988</c:v>
                </c:pt>
                <c:pt idx="65" formatCode="0.0%">
                  <c:v>0.64550589499251798</c:v>
                </c:pt>
                <c:pt idx="70" formatCode="0.0%">
                  <c:v>0.61859174659522231</c:v>
                </c:pt>
                <c:pt idx="75" formatCode="0.0%">
                  <c:v>0.57674940350116677</c:v>
                </c:pt>
                <c:pt idx="80" formatCode="0.0%">
                  <c:v>0.54141985980249996</c:v>
                </c:pt>
                <c:pt idx="85" formatCode="0.0%">
                  <c:v>0.50893147543333339</c:v>
                </c:pt>
                <c:pt idx="90" formatCode="0.0%">
                  <c:v>0.50517640347786674</c:v>
                </c:pt>
                <c:pt idx="95" formatCode="0.0%">
                  <c:v>0.5212765840746667</c:v>
                </c:pt>
                <c:pt idx="100" formatCode="0.0%">
                  <c:v>0.53364711894226657</c:v>
                </c:pt>
                <c:pt idx="105" formatCode="0.0%">
                  <c:v>0.53604037029697771</c:v>
                </c:pt>
                <c:pt idx="110" formatCode="0.0%">
                  <c:v>0.54840949829223329</c:v>
                </c:pt>
                <c:pt idx="115" formatCode="0.0%">
                  <c:v>0.55278607857883333</c:v>
                </c:pt>
              </c:numCache>
            </c:numRef>
          </c:val>
          <c:smooth val="0"/>
        </c:ser>
        <c:ser>
          <c:idx val="1"/>
          <c:order val="2"/>
          <c:tx>
            <c:v>Britain</c:v>
          </c:tx>
          <c:spPr>
            <a:ln w="44450">
              <a:solidFill>
                <a:srgbClr val="C00000"/>
              </a:solidFill>
            </a:ln>
          </c:spPr>
          <c:marker>
            <c:symbol val="triangle"/>
            <c:size val="9"/>
            <c:spPr>
              <a:solidFill>
                <a:srgbClr val="C00000"/>
              </a:solidFill>
              <a:ln>
                <a:solidFill>
                  <a:srgbClr val="C00000"/>
                </a:solidFill>
              </a:ln>
            </c:spPr>
          </c:marker>
          <c:val>
            <c:numRef>
              <c:f>DataF10.4!$H$6:$H$121</c:f>
              <c:numCache>
                <c:formatCode>0.0%</c:formatCode>
                <c:ptCount val="116"/>
                <c:pt idx="0">
                  <c:v>0.92460289001474993</c:v>
                </c:pt>
                <c:pt idx="10">
                  <c:v>0.92437997606066657</c:v>
                </c:pt>
                <c:pt idx="20">
                  <c:v>0.88377658843975004</c:v>
                </c:pt>
                <c:pt idx="25">
                  <c:v>0.87923791503899995</c:v>
                </c:pt>
                <c:pt idx="30">
                  <c:v>0.86286625671400008</c:v>
                </c:pt>
                <c:pt idx="35">
                  <c:v>0.85805972290039989</c:v>
                </c:pt>
                <c:pt idx="40">
                  <c:v>0.83992280960075005</c:v>
                </c:pt>
                <c:pt idx="45">
                  <c:v>0.83244583129899996</c:v>
                </c:pt>
                <c:pt idx="50">
                  <c:v>0.80119589233400001</c:v>
                </c:pt>
                <c:pt idx="55">
                  <c:v>0.75050245666500004</c:v>
                </c:pt>
                <c:pt idx="60">
                  <c:v>0.70186570739739995</c:v>
                </c:pt>
                <c:pt idx="65">
                  <c:v>0.6711437320711251</c:v>
                </c:pt>
                <c:pt idx="70">
                  <c:v>0.66264517466250006</c:v>
                </c:pt>
                <c:pt idx="75">
                  <c:v>0.62824568430600003</c:v>
                </c:pt>
                <c:pt idx="80">
                  <c:v>0.57040172576916659</c:v>
                </c:pt>
                <c:pt idx="85">
                  <c:v>0.49046768188480006</c:v>
                </c:pt>
                <c:pt idx="90">
                  <c:v>0.47256492614740003</c:v>
                </c:pt>
                <c:pt idx="95">
                  <c:v>0.4924874954224</c:v>
                </c:pt>
                <c:pt idx="100">
                  <c:v>0.50617019653320006</c:v>
                </c:pt>
                <c:pt idx="105">
                  <c:v>0.51140579223633331</c:v>
                </c:pt>
                <c:pt idx="110">
                  <c:v>0.52964752197249998</c:v>
                </c:pt>
                <c:pt idx="115">
                  <c:v>0.52964752197249998</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DataF10.4!$F$6:$F$121</c:f>
              <c:numCache>
                <c:formatCode>0.0%</c:formatCode>
                <c:ptCount val="116"/>
                <c:pt idx="0">
                  <c:v>0.84557470679299995</c:v>
                </c:pt>
                <c:pt idx="10">
                  <c:v>0.8512820899487501</c:v>
                </c:pt>
                <c:pt idx="20">
                  <c:v>0.82399085760120006</c:v>
                </c:pt>
                <c:pt idx="25">
                  <c:v>0.79603471755980004</c:v>
                </c:pt>
                <c:pt idx="30">
                  <c:v>0.79303523898100003</c:v>
                </c:pt>
                <c:pt idx="35">
                  <c:v>0.77101862430549994</c:v>
                </c:pt>
                <c:pt idx="40">
                  <c:v>0.74058663845060002</c:v>
                </c:pt>
                <c:pt idx="45">
                  <c:v>0.72910113334659998</c:v>
                </c:pt>
                <c:pt idx="50">
                  <c:v>0.71195579767219996</c:v>
                </c:pt>
                <c:pt idx="55">
                  <c:v>0.70969376564039999</c:v>
                </c:pt>
                <c:pt idx="60">
                  <c:v>0.70395830273625004</c:v>
                </c:pt>
                <c:pt idx="65">
                  <c:v>0.67572395290642862</c:v>
                </c:pt>
                <c:pt idx="70">
                  <c:v>0.64613006512316662</c:v>
                </c:pt>
                <c:pt idx="75">
                  <c:v>0.56684252619750009</c:v>
                </c:pt>
                <c:pt idx="80">
                  <c:v>0.53053785363833328</c:v>
                </c:pt>
                <c:pt idx="85">
                  <c:v>0.50237474441520003</c:v>
                </c:pt>
                <c:pt idx="90">
                  <c:v>0.5063542842862</c:v>
                </c:pt>
                <c:pt idx="95">
                  <c:v>0.52554925680160003</c:v>
                </c:pt>
                <c:pt idx="100">
                  <c:v>0.53979516029359997</c:v>
                </c:pt>
                <c:pt idx="105">
                  <c:v>0.53117421865459991</c:v>
                </c:pt>
                <c:pt idx="110">
                  <c:v>0.54551197290419995</c:v>
                </c:pt>
                <c:pt idx="115">
                  <c:v>0.55276471376400005</c:v>
                </c:pt>
              </c:numCache>
            </c:numRef>
          </c:val>
          <c:smooth val="1"/>
        </c:ser>
        <c:ser>
          <c:idx val="2"/>
          <c:order val="4"/>
          <c:tx>
            <c:v>Sweden</c:v>
          </c:tx>
          <c:spPr>
            <a:ln w="44450">
              <a:solidFill>
                <a:schemeClr val="accent2"/>
              </a:solidFill>
            </a:ln>
          </c:spPr>
          <c:marker>
            <c:symbol val="triangle"/>
            <c:size val="10"/>
            <c:spPr>
              <a:solidFill>
                <a:schemeClr val="accent2"/>
              </a:solidFill>
              <a:ln>
                <a:solidFill>
                  <a:schemeClr val="accent2"/>
                </a:solidFill>
              </a:ln>
            </c:spPr>
          </c:marker>
          <c:val>
            <c:numRef>
              <c:f>DataF10.4!$J$6:$J$121</c:f>
              <c:numCache>
                <c:formatCode>0.0%</c:formatCode>
                <c:ptCount val="116"/>
                <c:pt idx="0">
                  <c:v>0.87657499999999999</c:v>
                </c:pt>
                <c:pt idx="10">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ser>
        <c:dLbls>
          <c:showLegendKey val="0"/>
          <c:showVal val="0"/>
          <c:showCatName val="0"/>
          <c:showSerName val="0"/>
          <c:showPercent val="0"/>
          <c:showBubbleSize val="0"/>
        </c:dLbls>
        <c:marker val="1"/>
        <c:smooth val="0"/>
        <c:axId val="171041144"/>
        <c:axId val="434928192"/>
        <c:extLst/>
      </c:lineChart>
      <c:catAx>
        <c:axId val="1710411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4928192"/>
        <c:crossesAt val="0"/>
        <c:auto val="1"/>
        <c:lblAlgn val="ctr"/>
        <c:lblOffset val="100"/>
        <c:tickLblSkip val="10"/>
        <c:tickMarkSkip val="10"/>
        <c:noMultiLvlLbl val="0"/>
      </c:catAx>
      <c:valAx>
        <c:axId val="434928192"/>
        <c:scaling>
          <c:orientation val="minMax"/>
          <c:max val="0.95"/>
          <c:min val="0.4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decile in total private property</a:t>
                </a:r>
                <a:endParaRPr lang="fr-FR" sz="1300"/>
              </a:p>
            </c:rich>
          </c:tx>
          <c:layout>
            <c:manualLayout>
              <c:xMode val="edge"/>
              <c:yMode val="edge"/>
              <c:x val="1.39114178700973E-3"/>
              <c:y val="0.128567658799735"/>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0411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796"/>
          <c:y val="0.115463188887587"/>
          <c:w val="0.20841230334114799"/>
          <c:h val="0.2829975244975300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50" baseline="0"/>
              <a:t>Figure 10.5. Wealth inequality: the top percentile, 1900-2015</a:t>
            </a:r>
            <a:endParaRPr lang="fr-FR" sz="1750"/>
          </a:p>
        </c:rich>
      </c:tx>
      <c:layout>
        <c:manualLayout>
          <c:xMode val="edge"/>
          <c:yMode val="edge"/>
          <c:x val="0.11724166261354201"/>
          <c:y val="1.34952176985996E-2"/>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0"/>
          <c:order val="0"/>
          <c:tx>
            <c:v>United States</c:v>
          </c:tx>
          <c:spPr>
            <a:ln w="44450"/>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DataF10.4!$C$6:$C$121</c:f>
              <c:numCache>
                <c:formatCode>General</c:formatCode>
                <c:ptCount val="116"/>
                <c:pt idx="0" formatCode="0.0%">
                  <c:v>0.42</c:v>
                </c:pt>
                <c:pt idx="10" formatCode="0.0%">
                  <c:v>0.45115955229999999</c:v>
                </c:pt>
                <c:pt idx="15" formatCode="0.0%">
                  <c:v>0.43635947858000002</c:v>
                </c:pt>
                <c:pt idx="20" formatCode="0.0%">
                  <c:v>0.38113680235000003</c:v>
                </c:pt>
                <c:pt idx="25" formatCode="0.0%">
                  <c:v>0.40253070829999993</c:v>
                </c:pt>
                <c:pt idx="30" formatCode="0.0%">
                  <c:v>0.43180159376000005</c:v>
                </c:pt>
                <c:pt idx="35" formatCode="0.0%">
                  <c:v>0.41691647429999995</c:v>
                </c:pt>
                <c:pt idx="40" formatCode="0.0%">
                  <c:v>0.37384930758000001</c:v>
                </c:pt>
                <c:pt idx="45" formatCode="0.0%">
                  <c:v>0.31386144807999999</c:v>
                </c:pt>
                <c:pt idx="50" formatCode="0.0%">
                  <c:v>0.27931898399999999</c:v>
                </c:pt>
                <c:pt idx="55" formatCode="0.0%">
                  <c:v>0.27349517505999998</c:v>
                </c:pt>
                <c:pt idx="60" formatCode="0.0%">
                  <c:v>0.27742954877999998</c:v>
                </c:pt>
                <c:pt idx="65" formatCode="0.0%">
                  <c:v>0.27857027477999996</c:v>
                </c:pt>
                <c:pt idx="70" formatCode="0.0%">
                  <c:v>0.26984938506</c:v>
                </c:pt>
                <c:pt idx="75" formatCode="0.0%">
                  <c:v>0.2281771162</c:v>
                </c:pt>
                <c:pt idx="80" formatCode="0.0%">
                  <c:v>0.23141787000000003</c:v>
                </c:pt>
                <c:pt idx="85" formatCode="0.0%">
                  <c:v>0.23903422046</c:v>
                </c:pt>
                <c:pt idx="90" formatCode="0.0%">
                  <c:v>0.27182199108000005</c:v>
                </c:pt>
                <c:pt idx="95" formatCode="0.0%">
                  <c:v>0.29070600120000001</c:v>
                </c:pt>
                <c:pt idx="100" formatCode="0.0%">
                  <c:v>0.3251410898</c:v>
                </c:pt>
                <c:pt idx="105" formatCode="0.0%">
                  <c:v>0.33019017056</c:v>
                </c:pt>
                <c:pt idx="110" formatCode="0.0%">
                  <c:v>0.36586511250000003</c:v>
                </c:pt>
                <c:pt idx="115" formatCode="0.0%">
                  <c:v>0.3830132517</c:v>
                </c:pt>
              </c:numCache>
            </c:numRef>
          </c:val>
          <c:smooth val="1"/>
        </c:ser>
        <c:ser>
          <c:idx val="5"/>
          <c:order val="1"/>
          <c:tx>
            <c:v>Europe</c:v>
          </c:tx>
          <c:spPr>
            <a:ln w="44450"/>
          </c:spPr>
          <c:marker>
            <c:symbol val="square"/>
            <c:size val="12"/>
            <c:spPr>
              <a:solidFill>
                <a:schemeClr val="accent6"/>
              </a:solidFill>
              <a:ln>
                <a:solidFill>
                  <a:schemeClr val="accent6"/>
                </a:solidFill>
              </a:ln>
            </c:spPr>
          </c:marker>
          <c:val>
            <c:numRef>
              <c:f>DataF10.4!$E$6:$E$121</c:f>
              <c:numCache>
                <c:formatCode>General</c:formatCode>
                <c:ptCount val="116"/>
                <c:pt idx="0" formatCode="0.0%">
                  <c:v>0.61043987828900004</c:v>
                </c:pt>
                <c:pt idx="10" formatCode="0.0%">
                  <c:v>0.61670874905587958</c:v>
                </c:pt>
                <c:pt idx="20" formatCode="0.0%">
                  <c:v>0.5498320425828167</c:v>
                </c:pt>
                <c:pt idx="25" formatCode="0.0%">
                  <c:v>0.51355453842473331</c:v>
                </c:pt>
                <c:pt idx="30" formatCode="0.0%">
                  <c:v>0.48550563846418338</c:v>
                </c:pt>
                <c:pt idx="35" formatCode="0.0%">
                  <c:v>0.45948749490195001</c:v>
                </c:pt>
                <c:pt idx="40" formatCode="0.0%">
                  <c:v>0.42108201166791664</c:v>
                </c:pt>
                <c:pt idx="45" formatCode="0.0%">
                  <c:v>0.38388025005650001</c:v>
                </c:pt>
                <c:pt idx="50" formatCode="0.0%">
                  <c:v>0.35831543687186668</c:v>
                </c:pt>
                <c:pt idx="55" formatCode="0.0%">
                  <c:v>0.32712772157993336</c:v>
                </c:pt>
                <c:pt idx="60" formatCode="0.0%">
                  <c:v>0.29944957233658331</c:v>
                </c:pt>
                <c:pt idx="65" formatCode="0.0%">
                  <c:v>0.26848770218682144</c:v>
                </c:pt>
                <c:pt idx="70" formatCode="0.0%">
                  <c:v>0.24597794460577779</c:v>
                </c:pt>
                <c:pt idx="75" formatCode="0.0%">
                  <c:v>0.2083725712233333</c:v>
                </c:pt>
                <c:pt idx="80" formatCode="0.0%">
                  <c:v>0.18353686627411112</c:v>
                </c:pt>
                <c:pt idx="85" formatCode="0.0%">
                  <c:v>0.16486108311653336</c:v>
                </c:pt>
                <c:pt idx="90" formatCode="0.0%">
                  <c:v>0.1727945522388</c:v>
                </c:pt>
                <c:pt idx="95" formatCode="0.0%">
                  <c:v>0.19393306221953333</c:v>
                </c:pt>
                <c:pt idx="100" formatCode="0.0%">
                  <c:v>0.21113350818159995</c:v>
                </c:pt>
                <c:pt idx="105" formatCode="0.0%">
                  <c:v>0.20717223608235558</c:v>
                </c:pt>
                <c:pt idx="110" formatCode="0.0%">
                  <c:v>0.21122704354133334</c:v>
                </c:pt>
                <c:pt idx="115" formatCode="0.0%">
                  <c:v>0.21440064715566667</c:v>
                </c:pt>
              </c:numCache>
            </c:numRef>
          </c:val>
          <c:smooth val="0"/>
        </c:ser>
        <c:ser>
          <c:idx val="1"/>
          <c:order val="2"/>
          <c:tx>
            <c:v>Britain</c:v>
          </c:tx>
          <c:spPr>
            <a:ln w="44450">
              <a:solidFill>
                <a:srgbClr val="C00000"/>
              </a:solidFill>
            </a:ln>
          </c:spPr>
          <c:marker>
            <c:symbol val="triangle"/>
            <c:size val="10"/>
            <c:spPr>
              <a:solidFill>
                <a:srgbClr val="C00000"/>
              </a:solidFill>
              <a:ln>
                <a:solidFill>
                  <a:srgbClr val="C00000"/>
                </a:solidFill>
              </a:ln>
            </c:spPr>
          </c:marker>
          <c:val>
            <c:numRef>
              <c:f>DataF10.4!$I$6:$I$121</c:f>
              <c:numCache>
                <c:formatCode>0.0%</c:formatCode>
                <c:ptCount val="116"/>
                <c:pt idx="0">
                  <c:v>0.70586483001700007</c:v>
                </c:pt>
                <c:pt idx="10">
                  <c:v>0.6888744354248888</c:v>
                </c:pt>
                <c:pt idx="20">
                  <c:v>0.60534757614125001</c:v>
                </c:pt>
                <c:pt idx="25">
                  <c:v>0.59195346069319998</c:v>
                </c:pt>
                <c:pt idx="30">
                  <c:v>0.55429869079580008</c:v>
                </c:pt>
                <c:pt idx="35">
                  <c:v>0.54055686187759999</c:v>
                </c:pt>
                <c:pt idx="40">
                  <c:v>0.51522109985374998</c:v>
                </c:pt>
                <c:pt idx="45">
                  <c:v>0.45512874603249998</c:v>
                </c:pt>
                <c:pt idx="50">
                  <c:v>0.42286986541760002</c:v>
                </c:pt>
                <c:pt idx="55">
                  <c:v>0.38431089019779996</c:v>
                </c:pt>
                <c:pt idx="60">
                  <c:v>0.34642906951899999</c:v>
                </c:pt>
                <c:pt idx="65">
                  <c:v>0.30683538436875002</c:v>
                </c:pt>
                <c:pt idx="70">
                  <c:v>0.29272743860866668</c:v>
                </c:pt>
                <c:pt idx="75">
                  <c:v>0.25820984522499996</c:v>
                </c:pt>
                <c:pt idx="80">
                  <c:v>0.20711773236583333</c:v>
                </c:pt>
                <c:pt idx="85">
                  <c:v>0.1628793697358</c:v>
                </c:pt>
                <c:pt idx="90">
                  <c:v>0.161431158066</c:v>
                </c:pt>
                <c:pt idx="95">
                  <c:v>0.17595480346679998</c:v>
                </c:pt>
                <c:pt idx="100">
                  <c:v>0.18190851974499997</c:v>
                </c:pt>
                <c:pt idx="105">
                  <c:v>0.18476574579866667</c:v>
                </c:pt>
                <c:pt idx="110">
                  <c:v>0.20231334686300001</c:v>
                </c:pt>
                <c:pt idx="115">
                  <c:v>0.20231334686300001</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DataF10.4!$G$6:$G$121</c:f>
              <c:numCache>
                <c:formatCode>0.0%</c:formatCode>
                <c:ptCount val="116"/>
                <c:pt idx="0">
                  <c:v>0.53362980485</c:v>
                </c:pt>
                <c:pt idx="10">
                  <c:v>0.55025181174274995</c:v>
                </c:pt>
                <c:pt idx="20">
                  <c:v>0.50624855160719995</c:v>
                </c:pt>
                <c:pt idx="25">
                  <c:v>0.46591015458100005</c:v>
                </c:pt>
                <c:pt idx="30">
                  <c:v>0.47451822459674997</c:v>
                </c:pt>
                <c:pt idx="35">
                  <c:v>0.43560562282824999</c:v>
                </c:pt>
                <c:pt idx="40">
                  <c:v>0.37112493515</c:v>
                </c:pt>
                <c:pt idx="45">
                  <c:v>0.344012004137</c:v>
                </c:pt>
                <c:pt idx="50">
                  <c:v>0.32397644519800001</c:v>
                </c:pt>
                <c:pt idx="55">
                  <c:v>0.31597227454200005</c:v>
                </c:pt>
                <c:pt idx="60">
                  <c:v>0.31781964749074998</c:v>
                </c:pt>
                <c:pt idx="65">
                  <c:v>0.2930777221917143</c:v>
                </c:pt>
                <c:pt idx="70">
                  <c:v>0.26820639520866663</c:v>
                </c:pt>
                <c:pt idx="75">
                  <c:v>0.19590786844499999</c:v>
                </c:pt>
                <c:pt idx="80">
                  <c:v>0.1784928664565</c:v>
                </c:pt>
                <c:pt idx="85">
                  <c:v>0.16343387961380001</c:v>
                </c:pt>
                <c:pt idx="90">
                  <c:v>0.17560249865040001</c:v>
                </c:pt>
                <c:pt idx="95">
                  <c:v>0.2127693831918</c:v>
                </c:pt>
                <c:pt idx="100">
                  <c:v>0.24669200479979997</c:v>
                </c:pt>
                <c:pt idx="105">
                  <c:v>0.23080096244839998</c:v>
                </c:pt>
                <c:pt idx="110">
                  <c:v>0.22426778376100001</c:v>
                </c:pt>
                <c:pt idx="115">
                  <c:v>0.23378859460400001</c:v>
                </c:pt>
              </c:numCache>
            </c:numRef>
          </c:val>
          <c:smooth val="1"/>
        </c:ser>
        <c:ser>
          <c:idx val="2"/>
          <c:order val="4"/>
          <c:tx>
            <c:v>Sweden</c:v>
          </c:tx>
          <c:spPr>
            <a:ln w="44450">
              <a:solidFill>
                <a:schemeClr val="accent2"/>
              </a:solidFill>
            </a:ln>
          </c:spPr>
          <c:marker>
            <c:symbol val="triangle"/>
            <c:size val="10"/>
            <c:spPr>
              <a:solidFill>
                <a:schemeClr val="accent2"/>
              </a:solidFill>
              <a:ln>
                <a:solidFill>
                  <a:schemeClr val="accent2"/>
                </a:solidFill>
              </a:ln>
            </c:spPr>
          </c:marker>
          <c:val>
            <c:numRef>
              <c:f>DataF10.4!$K$6:$K$121</c:f>
              <c:numCache>
                <c:formatCode>0.0%</c:formatCode>
                <c:ptCount val="116"/>
                <c:pt idx="0">
                  <c:v>0.59182500000000005</c:v>
                </c:pt>
                <c:pt idx="10">
                  <c:v>0.61099999999999999</c:v>
                </c:pt>
                <c:pt idx="20">
                  <c:v>0.53790000000000004</c:v>
                </c:pt>
                <c:pt idx="25">
                  <c:v>0.48280000000000001</c:v>
                </c:pt>
                <c:pt idx="30">
                  <c:v>0.42770000000000002</c:v>
                </c:pt>
                <c:pt idx="35">
                  <c:v>0.40229999999999999</c:v>
                </c:pt>
                <c:pt idx="40">
                  <c:v>0.37690000000000001</c:v>
                </c:pt>
                <c:pt idx="45">
                  <c:v>0.35250000000000004</c:v>
                </c:pt>
                <c:pt idx="50">
                  <c:v>0.3281</c:v>
                </c:pt>
                <c:pt idx="55">
                  <c:v>0.28110000000000002</c:v>
                </c:pt>
                <c:pt idx="60">
                  <c:v>0.2341</c:v>
                </c:pt>
                <c:pt idx="65">
                  <c:v>0.20555000000000001</c:v>
                </c:pt>
                <c:pt idx="70">
                  <c:v>0.17699999999999999</c:v>
                </c:pt>
                <c:pt idx="75">
                  <c:v>0.17099999999999999</c:v>
                </c:pt>
                <c:pt idx="80">
                  <c:v>0.16500000000000001</c:v>
                </c:pt>
                <c:pt idx="85">
                  <c:v>0.16827</c:v>
                </c:pt>
                <c:pt idx="90">
                  <c:v>0.18135000000000001</c:v>
                </c:pt>
                <c:pt idx="95">
                  <c:v>0.193075</c:v>
                </c:pt>
                <c:pt idx="100">
                  <c:v>0.20480000000000001</c:v>
                </c:pt>
                <c:pt idx="105">
                  <c:v>0.20595000000000002</c:v>
                </c:pt>
                <c:pt idx="110">
                  <c:v>0.20710000000000001</c:v>
                </c:pt>
                <c:pt idx="115">
                  <c:v>0.20710000000000001</c:v>
                </c:pt>
              </c:numCache>
            </c:numRef>
          </c:val>
          <c:smooth val="0"/>
        </c:ser>
        <c:dLbls>
          <c:showLegendKey val="0"/>
          <c:showVal val="0"/>
          <c:showCatName val="0"/>
          <c:showSerName val="0"/>
          <c:showPercent val="0"/>
          <c:showBubbleSize val="0"/>
        </c:dLbls>
        <c:marker val="1"/>
        <c:smooth val="0"/>
        <c:axId val="448715536"/>
        <c:axId val="448715928"/>
        <c:extLst/>
      </c:lineChart>
      <c:catAx>
        <c:axId val="4487155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8715928"/>
        <c:crossesAt val="0"/>
        <c:auto val="1"/>
        <c:lblAlgn val="ctr"/>
        <c:lblOffset val="100"/>
        <c:tickLblSkip val="10"/>
        <c:tickMarkSkip val="10"/>
        <c:noMultiLvlLbl val="0"/>
      </c:catAx>
      <c:valAx>
        <c:axId val="448715928"/>
        <c:scaling>
          <c:orientation val="minMax"/>
          <c:max val="0.75"/>
          <c:min val="0.1"/>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Share</a:t>
                </a:r>
                <a:r>
                  <a:rPr lang="fr-FR" sz="1300" baseline="0"/>
                  <a:t> of top percentile in total private property</a:t>
                </a:r>
                <a:endParaRPr lang="fr-FR" sz="1300"/>
              </a:p>
            </c:rich>
          </c:tx>
          <c:layout>
            <c:manualLayout>
              <c:xMode val="edge"/>
              <c:yMode val="edge"/>
              <c:x val="4.1689378068775597E-3"/>
              <c:y val="0.10608775117685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871553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796"/>
          <c:y val="0.115463188887587"/>
          <c:w val="0.20841230334114799"/>
          <c:h val="0.31457172386604598"/>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t>Figure 10.6. Income vs Wealth Inequality, France 1900-2015</a:t>
            </a:r>
            <a:endParaRPr lang="fr-FR" sz="1800" b="0" baseline="0"/>
          </a:p>
        </c:rich>
      </c:tx>
      <c:layout>
        <c:manualLayout>
          <c:xMode val="edge"/>
          <c:yMode val="edge"/>
          <c:x val="0.14377433950864599"/>
          <c:y val="9.9177886165039104E-6"/>
        </c:manualLayout>
      </c:layout>
      <c:overlay val="0"/>
      <c:spPr>
        <a:noFill/>
        <a:ln w="25400">
          <a:noFill/>
        </a:ln>
      </c:spPr>
    </c:title>
    <c:autoTitleDeleted val="0"/>
    <c:plotArea>
      <c:layout>
        <c:manualLayout>
          <c:layoutTarget val="inner"/>
          <c:xMode val="edge"/>
          <c:yMode val="edge"/>
          <c:x val="9.2085233920050497E-2"/>
          <c:y val="5.4393658109809499E-2"/>
          <c:w val="0.87480402595752305"/>
          <c:h val="0.74363135257619195"/>
        </c:manualLayout>
      </c:layout>
      <c:lineChart>
        <c:grouping val="standard"/>
        <c:varyColors val="0"/>
        <c:ser>
          <c:idx val="3"/>
          <c:order val="0"/>
          <c:tx>
            <c:v>Incomes from capital</c:v>
          </c:tx>
          <c:spPr>
            <a:ln w="28575">
              <a:solidFill>
                <a:srgbClr val="C00000"/>
              </a:solidFill>
            </a:ln>
          </c:spPr>
          <c:marker>
            <c:symbol val="circle"/>
            <c:size val="6"/>
            <c:spPr>
              <a:solidFill>
                <a:srgbClr val="C00000"/>
              </a:solidFill>
              <a:ln w="25400">
                <a:solidFill>
                  <a:srgbClr val="C00000"/>
                </a:solidFill>
              </a:ln>
            </c:spPr>
          </c:marker>
          <c:val>
            <c:numRef>
              <c:f>DataF10.6!$IX$8:$IX$122</c:f>
              <c:numCache>
                <c:formatCode>General</c:formatCode>
                <c:ptCount val="115"/>
                <c:pt idx="0" formatCode="0%">
                  <c:v>0.92825434684753416</c:v>
                </c:pt>
                <c:pt idx="10" formatCode="0%">
                  <c:v>0.93500504970550535</c:v>
                </c:pt>
                <c:pt idx="15" formatCode="0%">
                  <c:v>0.91116609334945675</c:v>
                </c:pt>
                <c:pt idx="16" formatCode="0%">
                  <c:v>0.91077401399612423</c:v>
                </c:pt>
                <c:pt idx="17" formatCode="0%">
                  <c:v>0.90998925924301144</c:v>
                </c:pt>
                <c:pt idx="18" formatCode="0%">
                  <c:v>0.91615066051483152</c:v>
                </c:pt>
                <c:pt idx="19" formatCode="0%">
                  <c:v>0.92107860326766966</c:v>
                </c:pt>
                <c:pt idx="20" formatCode="0%">
                  <c:v>0.92066948652267455</c:v>
                </c:pt>
                <c:pt idx="21" formatCode="0%">
                  <c:v>0.92343324422836304</c:v>
                </c:pt>
                <c:pt idx="22" formatCode="0%">
                  <c:v>0.91730910539627075</c:v>
                </c:pt>
                <c:pt idx="23" formatCode="0%">
                  <c:v>0.91258144378662109</c:v>
                </c:pt>
                <c:pt idx="24" formatCode="0%">
                  <c:v>0.91109746694564819</c:v>
                </c:pt>
                <c:pt idx="25" formatCode="0%">
                  <c:v>0.89456892013549805</c:v>
                </c:pt>
                <c:pt idx="26" formatCode="0%">
                  <c:v>0.89482611417770386</c:v>
                </c:pt>
                <c:pt idx="27" formatCode="0%">
                  <c:v>0.90578639507293701</c:v>
                </c:pt>
                <c:pt idx="29" formatCode="0%">
                  <c:v>0.91039419174194336</c:v>
                </c:pt>
                <c:pt idx="30" formatCode="0%">
                  <c:v>0.90999317169189453</c:v>
                </c:pt>
                <c:pt idx="31" formatCode="0%">
                  <c:v>0.89531034231185913</c:v>
                </c:pt>
                <c:pt idx="32" formatCode="0%">
                  <c:v>0.88739269971847534</c:v>
                </c:pt>
                <c:pt idx="33" formatCode="0%">
                  <c:v>0.88889259099960327</c:v>
                </c:pt>
                <c:pt idx="35" formatCode="0%">
                  <c:v>0.87997663021087646</c:v>
                </c:pt>
                <c:pt idx="36" formatCode="0%">
                  <c:v>0.87460470199584961</c:v>
                </c:pt>
                <c:pt idx="37" formatCode="0%">
                  <c:v>0.87154996395111084</c:v>
                </c:pt>
                <c:pt idx="38" formatCode="0%">
                  <c:v>0.8550713062286377</c:v>
                </c:pt>
                <c:pt idx="39" formatCode="0%">
                  <c:v>0.86346513032913208</c:v>
                </c:pt>
                <c:pt idx="40" formatCode="0%">
                  <c:v>0.83181726932525635</c:v>
                </c:pt>
                <c:pt idx="41" formatCode="0%">
                  <c:v>0.84009033441543579</c:v>
                </c:pt>
                <c:pt idx="42" formatCode="0%">
                  <c:v>0.85117602348327637</c:v>
                </c:pt>
                <c:pt idx="43" formatCode="0%">
                  <c:v>0.87165945768356323</c:v>
                </c:pt>
                <c:pt idx="44" formatCode="0%">
                  <c:v>0.8661656379699707</c:v>
                </c:pt>
                <c:pt idx="45" formatCode="0%">
                  <c:v>0.84519273042678833</c:v>
                </c:pt>
                <c:pt idx="46" formatCode="0%">
                  <c:v>0.80524128675460815</c:v>
                </c:pt>
                <c:pt idx="47" formatCode="0%">
                  <c:v>0.79593312740325928</c:v>
                </c:pt>
                <c:pt idx="48" formatCode="0%">
                  <c:v>0.80688101053237915</c:v>
                </c:pt>
                <c:pt idx="49" formatCode="0%">
                  <c:v>0.82293480634689331</c:v>
                </c:pt>
                <c:pt idx="50" formatCode="0%">
                  <c:v>0.83013397455215454</c:v>
                </c:pt>
                <c:pt idx="51" formatCode="0%">
                  <c:v>0.8075181245803833</c:v>
                </c:pt>
                <c:pt idx="52" formatCode="0%">
                  <c:v>0.83099782466888428</c:v>
                </c:pt>
                <c:pt idx="53" formatCode="0%">
                  <c:v>0.83617985248565674</c:v>
                </c:pt>
                <c:pt idx="54" formatCode="0%">
                  <c:v>0.81627964973449707</c:v>
                </c:pt>
                <c:pt idx="55" formatCode="0%">
                  <c:v>0.81347042322158813</c:v>
                </c:pt>
                <c:pt idx="56" formatCode="0%">
                  <c:v>0.80724614858627319</c:v>
                </c:pt>
                <c:pt idx="57" formatCode="0%">
                  <c:v>0.8139796257019043</c:v>
                </c:pt>
                <c:pt idx="58" formatCode="0%">
                  <c:v>0.79939949512481689</c:v>
                </c:pt>
                <c:pt idx="59" formatCode="0%">
                  <c:v>0.81494343280792236</c:v>
                </c:pt>
                <c:pt idx="60" formatCode="0%">
                  <c:v>0.81870871782302856</c:v>
                </c:pt>
                <c:pt idx="62" formatCode="0%">
                  <c:v>0.81373095512390137</c:v>
                </c:pt>
                <c:pt idx="64" formatCode="0%">
                  <c:v>0.83668023347854614</c:v>
                </c:pt>
                <c:pt idx="65" formatCode="0%">
                  <c:v>0.82350760698318481</c:v>
                </c:pt>
                <c:pt idx="66" formatCode="0%">
                  <c:v>0.80202525854110718</c:v>
                </c:pt>
                <c:pt idx="67" formatCode="0%">
                  <c:v>0.78059226274490356</c:v>
                </c:pt>
                <c:pt idx="68" formatCode="0%">
                  <c:v>0.73236125707626343</c:v>
                </c:pt>
                <c:pt idx="69" formatCode="0%">
                  <c:v>0.69533193111419678</c:v>
                </c:pt>
                <c:pt idx="70" formatCode="0%">
                  <c:v>0.68938642740249634</c:v>
                </c:pt>
                <c:pt idx="71" formatCode="0%">
                  <c:v>0.68356597423553467</c:v>
                </c:pt>
                <c:pt idx="72" formatCode="0%">
                  <c:v>0.68309342861175537</c:v>
                </c:pt>
                <c:pt idx="73" formatCode="0%">
                  <c:v>0.69124191999435425</c:v>
                </c:pt>
                <c:pt idx="74" formatCode="0%">
                  <c:v>0.70296096801757813</c:v>
                </c:pt>
                <c:pt idx="75" formatCode="0%">
                  <c:v>0.66489416360855103</c:v>
                </c:pt>
                <c:pt idx="76" formatCode="0%">
                  <c:v>0.66112112998962402</c:v>
                </c:pt>
                <c:pt idx="77" formatCode="0%">
                  <c:v>0.66277593374252319</c:v>
                </c:pt>
                <c:pt idx="78" formatCode="0%">
                  <c:v>0.64041715860366821</c:v>
                </c:pt>
                <c:pt idx="79" formatCode="0%">
                  <c:v>0.64584332704544067</c:v>
                </c:pt>
                <c:pt idx="80" formatCode="0%">
                  <c:v>0.6579774022102356</c:v>
                </c:pt>
                <c:pt idx="81" formatCode="0%">
                  <c:v>0.64471912384033203</c:v>
                </c:pt>
                <c:pt idx="82" formatCode="0%">
                  <c:v>0.63362938165664673</c:v>
                </c:pt>
                <c:pt idx="83" formatCode="0%">
                  <c:v>0.62233555316925049</c:v>
                </c:pt>
                <c:pt idx="84" formatCode="0%">
                  <c:v>0.61658394336700439</c:v>
                </c:pt>
                <c:pt idx="85" formatCode="0%">
                  <c:v>0.61594456434249878</c:v>
                </c:pt>
                <c:pt idx="86" formatCode="0%">
                  <c:v>0.62689888477325439</c:v>
                </c:pt>
                <c:pt idx="87" formatCode="0%">
                  <c:v>0.63393896818161011</c:v>
                </c:pt>
                <c:pt idx="88" formatCode="0%">
                  <c:v>0.62646961212158203</c:v>
                </c:pt>
                <c:pt idx="89" formatCode="0%">
                  <c:v>0.63281786441802979</c:v>
                </c:pt>
                <c:pt idx="90" formatCode="0%">
                  <c:v>0.62998789548873901</c:v>
                </c:pt>
                <c:pt idx="91" formatCode="0%">
                  <c:v>0.62807959318161011</c:v>
                </c:pt>
                <c:pt idx="92" formatCode="0%">
                  <c:v>0.60528486967086792</c:v>
                </c:pt>
                <c:pt idx="93" formatCode="0%">
                  <c:v>0.5949101448059082</c:v>
                </c:pt>
                <c:pt idx="94" formatCode="0%">
                  <c:v>0.58929049968719482</c:v>
                </c:pt>
                <c:pt idx="95" formatCode="0%">
                  <c:v>0.58830052614212036</c:v>
                </c:pt>
                <c:pt idx="96" formatCode="0%">
                  <c:v>0.61211001873016357</c:v>
                </c:pt>
                <c:pt idx="97" formatCode="0%">
                  <c:v>0.6158173680305481</c:v>
                </c:pt>
                <c:pt idx="98" formatCode="0%">
                  <c:v>0.62648725509643555</c:v>
                </c:pt>
                <c:pt idx="99" formatCode="0%">
                  <c:v>0.61924487352371216</c:v>
                </c:pt>
                <c:pt idx="100" formatCode="0%">
                  <c:v>0.62667948007583618</c:v>
                </c:pt>
                <c:pt idx="101" formatCode="0%">
                  <c:v>0.630615234375</c:v>
                </c:pt>
                <c:pt idx="102" formatCode="0%">
                  <c:v>0.62656527757644653</c:v>
                </c:pt>
                <c:pt idx="103" formatCode="0%">
                  <c:v>0.62961852550506592</c:v>
                </c:pt>
                <c:pt idx="104" formatCode="0%">
                  <c:v>0.63324707746505737</c:v>
                </c:pt>
                <c:pt idx="105" formatCode="0%">
                  <c:v>0.63537150621414185</c:v>
                </c:pt>
                <c:pt idx="106" formatCode="0%">
                  <c:v>0.64106595516204834</c:v>
                </c:pt>
                <c:pt idx="107" formatCode="0%">
                  <c:v>0.65988790988922119</c:v>
                </c:pt>
                <c:pt idx="108" formatCode="0%">
                  <c:v>0.66580647230148315</c:v>
                </c:pt>
                <c:pt idx="109" formatCode="0%">
                  <c:v>0.65437996387481689</c:v>
                </c:pt>
                <c:pt idx="110" formatCode="0%">
                  <c:v>0.67842018604278564</c:v>
                </c:pt>
                <c:pt idx="111" formatCode="0%">
                  <c:v>0.68290156126022339</c:v>
                </c:pt>
                <c:pt idx="112" formatCode="0%">
                  <c:v>0.66214519739151001</c:v>
                </c:pt>
                <c:pt idx="113" formatCode="0%">
                  <c:v>0.6547967791557312</c:v>
                </c:pt>
                <c:pt idx="114" formatCode="0%">
                  <c:v>0.65510886907577515</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Ownership of capital</c:v>
          </c:tx>
          <c:spPr>
            <a:ln w="28575">
              <a:solidFill>
                <a:schemeClr val="accent1"/>
              </a:solidFill>
            </a:ln>
          </c:spPr>
          <c:marker>
            <c:symbol val="square"/>
            <c:size val="6"/>
            <c:spPr>
              <a:noFill/>
              <a:ln w="25400">
                <a:solidFill>
                  <a:schemeClr val="accent1"/>
                </a:solidFill>
              </a:ln>
            </c:spPr>
          </c:marker>
          <c:val>
            <c:numRef>
              <c:f>DataF10.6!$IY$8:$IY$122</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Total income (capital and labour)</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DataF10.6!$IZ$8:$IZ$122</c:f>
              <c:numCache>
                <c:formatCode>0%</c:formatCode>
                <c:ptCount val="115"/>
                <c:pt idx="0">
                  <c:v>0.50028020143508911</c:v>
                </c:pt>
                <c:pt idx="10">
                  <c:v>0.51679235696792603</c:v>
                </c:pt>
                <c:pt idx="15">
                  <c:v>0.48509722948074341</c:v>
                </c:pt>
                <c:pt idx="16">
                  <c:v>0.50453490018844604</c:v>
                </c:pt>
                <c:pt idx="17">
                  <c:v>0.50301694869995117</c:v>
                </c:pt>
                <c:pt idx="18">
                  <c:v>0.47408735752105713</c:v>
                </c:pt>
                <c:pt idx="19">
                  <c:v>0.48285171389579773</c:v>
                </c:pt>
                <c:pt idx="20">
                  <c:v>0.47281983494758606</c:v>
                </c:pt>
                <c:pt idx="21">
                  <c:v>0.46158221364021301</c:v>
                </c:pt>
                <c:pt idx="22">
                  <c:v>0.47665166854858398</c:v>
                </c:pt>
                <c:pt idx="23">
                  <c:v>0.49475258588790894</c:v>
                </c:pt>
                <c:pt idx="24">
                  <c:v>0.47738513350486755</c:v>
                </c:pt>
                <c:pt idx="25">
                  <c:v>0.47042021155357361</c:v>
                </c:pt>
                <c:pt idx="26">
                  <c:v>0.45417675375938416</c:v>
                </c:pt>
                <c:pt idx="27">
                  <c:v>0.46715191006660461</c:v>
                </c:pt>
                <c:pt idx="28">
                  <c:v>0.46609532833099365</c:v>
                </c:pt>
                <c:pt idx="29">
                  <c:v>0.45185291767120361</c:v>
                </c:pt>
                <c:pt idx="30">
                  <c:v>0.42934364080429077</c:v>
                </c:pt>
                <c:pt idx="31">
                  <c:v>0.42590916156768799</c:v>
                </c:pt>
                <c:pt idx="32">
                  <c:v>0.44762289524078369</c:v>
                </c:pt>
                <c:pt idx="33">
                  <c:v>0.46600759029388428</c:v>
                </c:pt>
                <c:pt idx="34">
                  <c:v>0.47230145335197449</c:v>
                </c:pt>
                <c:pt idx="35">
                  <c:v>0.48236384987831116</c:v>
                </c:pt>
                <c:pt idx="36">
                  <c:v>0.45618894696235657</c:v>
                </c:pt>
                <c:pt idx="37">
                  <c:v>0.44893720746040344</c:v>
                </c:pt>
                <c:pt idx="38">
                  <c:v>0.43661791086196899</c:v>
                </c:pt>
                <c:pt idx="39">
                  <c:v>0.41080799698829651</c:v>
                </c:pt>
                <c:pt idx="40">
                  <c:v>0.42153161764144897</c:v>
                </c:pt>
                <c:pt idx="41">
                  <c:v>0.40932011604309082</c:v>
                </c:pt>
                <c:pt idx="42">
                  <c:v>0.38223141431808472</c:v>
                </c:pt>
                <c:pt idx="43">
                  <c:v>0.34447532892227173</c:v>
                </c:pt>
                <c:pt idx="44">
                  <c:v>0.32232564687728882</c:v>
                </c:pt>
                <c:pt idx="45">
                  <c:v>0.3109259307384491</c:v>
                </c:pt>
                <c:pt idx="46">
                  <c:v>0.34406551718711853</c:v>
                </c:pt>
                <c:pt idx="47">
                  <c:v>0.35674810409545898</c:v>
                </c:pt>
                <c:pt idx="48">
                  <c:v>0.33679258823394775</c:v>
                </c:pt>
                <c:pt idx="49">
                  <c:v>0.33906069397926331</c:v>
                </c:pt>
                <c:pt idx="50">
                  <c:v>0.33723577857017517</c:v>
                </c:pt>
                <c:pt idx="51">
                  <c:v>0.34549400210380554</c:v>
                </c:pt>
                <c:pt idx="52">
                  <c:v>0.3529171347618103</c:v>
                </c:pt>
                <c:pt idx="53">
                  <c:v>0.35007971525192261</c:v>
                </c:pt>
                <c:pt idx="54">
                  <c:v>0.35679090023040771</c:v>
                </c:pt>
                <c:pt idx="55">
                  <c:v>0.36346343159675598</c:v>
                </c:pt>
                <c:pt idx="56">
                  <c:v>0.35878291726112366</c:v>
                </c:pt>
                <c:pt idx="57">
                  <c:v>0.36357560753822327</c:v>
                </c:pt>
                <c:pt idx="58">
                  <c:v>0.35467517375946045</c:v>
                </c:pt>
                <c:pt idx="59">
                  <c:v>0.37512499094009399</c:v>
                </c:pt>
                <c:pt idx="60">
                  <c:v>0.37657782435417175</c:v>
                </c:pt>
                <c:pt idx="61">
                  <c:v>0.38060975074768066</c:v>
                </c:pt>
                <c:pt idx="62">
                  <c:v>0.36870658397674561</c:v>
                </c:pt>
                <c:pt idx="63">
                  <c:v>0.3689940869808197</c:v>
                </c:pt>
                <c:pt idx="64">
                  <c:v>0.37411138415336609</c:v>
                </c:pt>
                <c:pt idx="65">
                  <c:v>0.37891596555709839</c:v>
                </c:pt>
                <c:pt idx="66">
                  <c:v>0.36854895949363708</c:v>
                </c:pt>
                <c:pt idx="67">
                  <c:v>0.36652994155883789</c:v>
                </c:pt>
                <c:pt idx="68">
                  <c:v>0.35251426696777344</c:v>
                </c:pt>
                <c:pt idx="69">
                  <c:v>0.34383872151374817</c:v>
                </c:pt>
                <c:pt idx="70">
                  <c:v>0.33982884883880615</c:v>
                </c:pt>
                <c:pt idx="71">
                  <c:v>0.33675596117973328</c:v>
                </c:pt>
                <c:pt idx="72">
                  <c:v>0.33408710360527039</c:v>
                </c:pt>
                <c:pt idx="73">
                  <c:v>0.34098091721534729</c:v>
                </c:pt>
                <c:pt idx="74">
                  <c:v>0.33706066012382507</c:v>
                </c:pt>
                <c:pt idx="75">
                  <c:v>0.33094441890716553</c:v>
                </c:pt>
                <c:pt idx="76">
                  <c:v>0.32679072022438049</c:v>
                </c:pt>
                <c:pt idx="77">
                  <c:v>0.31233611702919006</c:v>
                </c:pt>
                <c:pt idx="78">
                  <c:v>0.30607795715332031</c:v>
                </c:pt>
                <c:pt idx="79">
                  <c:v>0.31407064199447632</c:v>
                </c:pt>
                <c:pt idx="80">
                  <c:v>0.30881980061531067</c:v>
                </c:pt>
                <c:pt idx="81">
                  <c:v>0.30317959189414978</c:v>
                </c:pt>
                <c:pt idx="82">
                  <c:v>0.29351863265037537</c:v>
                </c:pt>
                <c:pt idx="83">
                  <c:v>0.29460990428924561</c:v>
                </c:pt>
                <c:pt idx="84">
                  <c:v>0.29726141691207886</c:v>
                </c:pt>
                <c:pt idx="85">
                  <c:v>0.30246567726135254</c:v>
                </c:pt>
                <c:pt idx="86">
                  <c:v>0.31159508228302002</c:v>
                </c:pt>
                <c:pt idx="87">
                  <c:v>0.32004141807556152</c:v>
                </c:pt>
                <c:pt idx="88">
                  <c:v>0.32561808824539185</c:v>
                </c:pt>
                <c:pt idx="89">
                  <c:v>0.32723832130432129</c:v>
                </c:pt>
                <c:pt idx="90">
                  <c:v>0.32193809747695923</c:v>
                </c:pt>
                <c:pt idx="91">
                  <c:v>0.32081148028373718</c:v>
                </c:pt>
                <c:pt idx="92">
                  <c:v>0.31377705931663513</c:v>
                </c:pt>
                <c:pt idx="93">
                  <c:v>0.31743541359901428</c:v>
                </c:pt>
                <c:pt idx="94">
                  <c:v>0.3175484836101532</c:v>
                </c:pt>
                <c:pt idx="95">
                  <c:v>0.31714171171188354</c:v>
                </c:pt>
                <c:pt idx="96">
                  <c:v>0.32228335738182068</c:v>
                </c:pt>
                <c:pt idx="97">
                  <c:v>0.32491463422775269</c:v>
                </c:pt>
                <c:pt idx="98">
                  <c:v>0.32765904068946838</c:v>
                </c:pt>
                <c:pt idx="99">
                  <c:v>0.32738405466079712</c:v>
                </c:pt>
                <c:pt idx="100">
                  <c:v>0.33092978596687317</c:v>
                </c:pt>
                <c:pt idx="101">
                  <c:v>0.3341839611530304</c:v>
                </c:pt>
                <c:pt idx="102">
                  <c:v>0.32850217819213867</c:v>
                </c:pt>
                <c:pt idx="103">
                  <c:v>0.33262506127357483</c:v>
                </c:pt>
                <c:pt idx="104">
                  <c:v>0.33556926250457764</c:v>
                </c:pt>
                <c:pt idx="105">
                  <c:v>0.33399230241775513</c:v>
                </c:pt>
                <c:pt idx="106">
                  <c:v>0.33199962973594666</c:v>
                </c:pt>
                <c:pt idx="107">
                  <c:v>0.33888199925422668</c:v>
                </c:pt>
                <c:pt idx="108">
                  <c:v>0.33740603923797607</c:v>
                </c:pt>
                <c:pt idx="109">
                  <c:v>0.32187047600746155</c:v>
                </c:pt>
                <c:pt idx="110">
                  <c:v>0.32645314931869507</c:v>
                </c:pt>
                <c:pt idx="111">
                  <c:v>0.33235350251197815</c:v>
                </c:pt>
                <c:pt idx="112">
                  <c:v>0.32197704911231995</c:v>
                </c:pt>
                <c:pt idx="113">
                  <c:v>0.32670536637306213</c:v>
                </c:pt>
                <c:pt idx="114">
                  <c:v>0.32659980654716492</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Incomes from labour</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DataF10.6!$JA$8:$JA$122</c:f>
              <c:numCache>
                <c:formatCode>0%</c:formatCode>
                <c:ptCount val="115"/>
                <c:pt idx="0">
                  <c:v>0.27246734623048791</c:v>
                </c:pt>
                <c:pt idx="10">
                  <c:v>0.27898636240438784</c:v>
                </c:pt>
                <c:pt idx="15">
                  <c:v>0.24855765816159597</c:v>
                </c:pt>
                <c:pt idx="16">
                  <c:v>0.23941585009074079</c:v>
                </c:pt>
                <c:pt idx="17">
                  <c:v>0.24023189894711788</c:v>
                </c:pt>
                <c:pt idx="18">
                  <c:v>0.23690554140640485</c:v>
                </c:pt>
                <c:pt idx="19">
                  <c:v>0.23714302031391044</c:v>
                </c:pt>
                <c:pt idx="20">
                  <c:v>0.24403769398633596</c:v>
                </c:pt>
                <c:pt idx="21">
                  <c:v>0.23742835507223742</c:v>
                </c:pt>
                <c:pt idx="22">
                  <c:v>0.2592621499252945</c:v>
                </c:pt>
                <c:pt idx="23">
                  <c:v>0.27070366391575479</c:v>
                </c:pt>
                <c:pt idx="24">
                  <c:v>0.26530424382840434</c:v>
                </c:pt>
                <c:pt idx="25">
                  <c:v>0.27997641871916279</c:v>
                </c:pt>
                <c:pt idx="26">
                  <c:v>0.2661900423797921</c:v>
                </c:pt>
                <c:pt idx="27">
                  <c:v>0.29328070596766226</c:v>
                </c:pt>
                <c:pt idx="28">
                  <c:v>0.29364865237888049</c:v>
                </c:pt>
                <c:pt idx="29">
                  <c:v>0.2923105022271284</c:v>
                </c:pt>
                <c:pt idx="30">
                  <c:v>0.2959443546609275</c:v>
                </c:pt>
                <c:pt idx="31">
                  <c:v>0.30022707087307676</c:v>
                </c:pt>
                <c:pt idx="32">
                  <c:v>0.31080036410518758</c:v>
                </c:pt>
                <c:pt idx="33">
                  <c:v>0.30238242422916067</c:v>
                </c:pt>
                <c:pt idx="34">
                  <c:v>0.29648146030620365</c:v>
                </c:pt>
                <c:pt idx="35">
                  <c:v>0.29407011217288764</c:v>
                </c:pt>
                <c:pt idx="36">
                  <c:v>0.26675613140577359</c:v>
                </c:pt>
                <c:pt idx="37">
                  <c:v>0.26165949649628234</c:v>
                </c:pt>
                <c:pt idx="38">
                  <c:v>0.27071576267488462</c:v>
                </c:pt>
                <c:pt idx="39">
                  <c:v>0.24636888878275992</c:v>
                </c:pt>
                <c:pt idx="40">
                  <c:v>0.25299078787154883</c:v>
                </c:pt>
                <c:pt idx="41">
                  <c:v>0.24851714410257394</c:v>
                </c:pt>
                <c:pt idx="42">
                  <c:v>0.23501262620407523</c:v>
                </c:pt>
                <c:pt idx="43">
                  <c:v>0.2252848148288529</c:v>
                </c:pt>
                <c:pt idx="44">
                  <c:v>0.22145755380897286</c:v>
                </c:pt>
                <c:pt idx="45">
                  <c:v>0.24511103374677795</c:v>
                </c:pt>
                <c:pt idx="46">
                  <c:v>0.2586812236530866</c:v>
                </c:pt>
                <c:pt idx="47">
                  <c:v>0.29764473632043237</c:v>
                </c:pt>
                <c:pt idx="48">
                  <c:v>0.26991164041003857</c:v>
                </c:pt>
                <c:pt idx="49">
                  <c:v>0.29806584420185883</c:v>
                </c:pt>
                <c:pt idx="50">
                  <c:v>0.29636049985405699</c:v>
                </c:pt>
                <c:pt idx="51">
                  <c:v>0.29484961758348088</c:v>
                </c:pt>
                <c:pt idx="52">
                  <c:v>0.27485000790102637</c:v>
                </c:pt>
                <c:pt idx="53">
                  <c:v>0.28157540027960559</c:v>
                </c:pt>
                <c:pt idx="54">
                  <c:v>0.2844207256629675</c:v>
                </c:pt>
                <c:pt idx="55">
                  <c:v>0.28057549008705496</c:v>
                </c:pt>
                <c:pt idx="56">
                  <c:v>0.2874617781014151</c:v>
                </c:pt>
                <c:pt idx="57">
                  <c:v>0.30352807112934527</c:v>
                </c:pt>
                <c:pt idx="58">
                  <c:v>0.29588776389302257</c:v>
                </c:pt>
                <c:pt idx="59">
                  <c:v>0.29171266981779048</c:v>
                </c:pt>
                <c:pt idx="60">
                  <c:v>0.30277150309693918</c:v>
                </c:pt>
                <c:pt idx="61">
                  <c:v>0.30248276618921965</c:v>
                </c:pt>
                <c:pt idx="62">
                  <c:v>0.30089570137595212</c:v>
                </c:pt>
                <c:pt idx="63">
                  <c:v>0.3096679665033088</c:v>
                </c:pt>
                <c:pt idx="64">
                  <c:v>0.31130259196324966</c:v>
                </c:pt>
                <c:pt idx="65">
                  <c:v>0.31361997327742996</c:v>
                </c:pt>
                <c:pt idx="66">
                  <c:v>0.31362614542766937</c:v>
                </c:pt>
                <c:pt idx="67">
                  <c:v>0.30867149894328938</c:v>
                </c:pt>
                <c:pt idx="68">
                  <c:v>0.30346235357712736</c:v>
                </c:pt>
                <c:pt idx="69">
                  <c:v>0.30282788275572226</c:v>
                </c:pt>
                <c:pt idx="70">
                  <c:v>0.30722051858901978</c:v>
                </c:pt>
                <c:pt idx="71">
                  <c:v>0.30391788482666016</c:v>
                </c:pt>
                <c:pt idx="72">
                  <c:v>0.30221465229988098</c:v>
                </c:pt>
                <c:pt idx="73">
                  <c:v>0.29918783903121948</c:v>
                </c:pt>
                <c:pt idx="74">
                  <c:v>0.29554864764213562</c:v>
                </c:pt>
                <c:pt idx="75">
                  <c:v>0.29233789443969727</c:v>
                </c:pt>
                <c:pt idx="76">
                  <c:v>0.28735733032226563</c:v>
                </c:pt>
                <c:pt idx="77">
                  <c:v>0.28285863995552063</c:v>
                </c:pt>
                <c:pt idx="78">
                  <c:v>0.27933627367019653</c:v>
                </c:pt>
                <c:pt idx="79">
                  <c:v>0.27530276775360107</c:v>
                </c:pt>
                <c:pt idx="80">
                  <c:v>0.2754141092300415</c:v>
                </c:pt>
                <c:pt idx="81">
                  <c:v>0.27507516741752625</c:v>
                </c:pt>
                <c:pt idx="82">
                  <c:v>0.27613377571105957</c:v>
                </c:pt>
                <c:pt idx="83">
                  <c:v>0.2769474983215332</c:v>
                </c:pt>
                <c:pt idx="84">
                  <c:v>0.27721080183982849</c:v>
                </c:pt>
                <c:pt idx="85">
                  <c:v>0.27765199542045593</c:v>
                </c:pt>
                <c:pt idx="86">
                  <c:v>0.27797755599021912</c:v>
                </c:pt>
                <c:pt idx="87">
                  <c:v>0.27751010656356812</c:v>
                </c:pt>
                <c:pt idx="88">
                  <c:v>0.27703362703323364</c:v>
                </c:pt>
                <c:pt idx="89">
                  <c:v>0.27826973795890808</c:v>
                </c:pt>
                <c:pt idx="90">
                  <c:v>0.27758696675300598</c:v>
                </c:pt>
                <c:pt idx="91">
                  <c:v>0.2699178159236908</c:v>
                </c:pt>
                <c:pt idx="92">
                  <c:v>0.27448251843452454</c:v>
                </c:pt>
                <c:pt idx="93">
                  <c:v>0.27028638124465942</c:v>
                </c:pt>
                <c:pt idx="94">
                  <c:v>0.26989194750785828</c:v>
                </c:pt>
                <c:pt idx="95">
                  <c:v>0.26861828565597534</c:v>
                </c:pt>
                <c:pt idx="96">
                  <c:v>0.26852735877037048</c:v>
                </c:pt>
                <c:pt idx="97">
                  <c:v>0.26658496260643005</c:v>
                </c:pt>
                <c:pt idx="98">
                  <c:v>0.26667219400405884</c:v>
                </c:pt>
                <c:pt idx="99">
                  <c:v>0.2690582275390625</c:v>
                </c:pt>
                <c:pt idx="100">
                  <c:v>0.26960474252700806</c:v>
                </c:pt>
                <c:pt idx="101">
                  <c:v>0.26921150088310242</c:v>
                </c:pt>
                <c:pt idx="102">
                  <c:v>0.26787057518959045</c:v>
                </c:pt>
                <c:pt idx="103">
                  <c:v>0.26925036311149597</c:v>
                </c:pt>
                <c:pt idx="104">
                  <c:v>0.26937499642372131</c:v>
                </c:pt>
                <c:pt idx="105">
                  <c:v>0.26912426948547363</c:v>
                </c:pt>
                <c:pt idx="106">
                  <c:v>0.27056524157524109</c:v>
                </c:pt>
                <c:pt idx="107">
                  <c:v>0.27109149098396301</c:v>
                </c:pt>
                <c:pt idx="108">
                  <c:v>0.27079546451568604</c:v>
                </c:pt>
                <c:pt idx="109">
                  <c:v>0.26691296696662903</c:v>
                </c:pt>
                <c:pt idx="110">
                  <c:v>0.26881691813468933</c:v>
                </c:pt>
                <c:pt idx="111">
                  <c:v>0.26801565289497375</c:v>
                </c:pt>
                <c:pt idx="112">
                  <c:v>0.26639959216117859</c:v>
                </c:pt>
                <c:pt idx="113">
                  <c:v>0.26571190357208252</c:v>
                </c:pt>
                <c:pt idx="114">
                  <c:v>0.26518708467483521</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449190736"/>
        <c:axId val="167935520"/>
      </c:lineChart>
      <c:catAx>
        <c:axId val="4491907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67935520"/>
        <c:crossesAt val="0"/>
        <c:auto val="1"/>
        <c:lblAlgn val="ctr"/>
        <c:lblOffset val="100"/>
        <c:tickLblSkip val="10"/>
        <c:tickMarkSkip val="10"/>
        <c:noMultiLvlLbl val="0"/>
      </c:catAx>
      <c:valAx>
        <c:axId val="167935520"/>
        <c:scaling>
          <c:orientation val="minMax"/>
          <c:max val="1"/>
          <c:min val="0.2"/>
        </c:scaling>
        <c:delete val="0"/>
        <c:axPos val="l"/>
        <c:majorGridlines>
          <c:spPr>
            <a:ln w="12700">
              <a:solidFill>
                <a:srgbClr val="000000"/>
              </a:solidFill>
              <a:prstDash val="sysDash"/>
            </a:ln>
          </c:spPr>
        </c:majorGridlines>
        <c:title>
          <c:tx>
            <c:rich>
              <a:bodyPr/>
              <a:lstStyle/>
              <a:p>
                <a:pPr>
                  <a:defRPr/>
                </a:pPr>
                <a:r>
                  <a:rPr lang="fr-FR" sz="1300"/>
                  <a:t>Share</a:t>
                </a:r>
                <a:r>
                  <a:rPr lang="fr-FR" sz="1300" baseline="0"/>
                  <a:t> of top decile in corresponding total </a:t>
                </a:r>
                <a:endParaRPr lang="fr-FR" sz="1300"/>
              </a:p>
            </c:rich>
          </c:tx>
          <c:layout>
            <c:manualLayout>
              <c:xMode val="edge"/>
              <c:yMode val="edge"/>
              <c:x val="0"/>
              <c:y val="0.157918291590070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49190736"/>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62025287914907201"/>
          <c:y val="6.4523598961496495E-2"/>
          <c:w val="0.33109732738787101"/>
          <c:h val="0.209857791794969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t>Figure 10.7. The top percentile: income vs wealth, France 1900-2015</a:t>
            </a:r>
            <a:endParaRPr lang="fr-FR" sz="1700" b="0" baseline="0"/>
          </a:p>
        </c:rich>
      </c:tx>
      <c:layout>
        <c:manualLayout>
          <c:xMode val="edge"/>
          <c:yMode val="edge"/>
          <c:x val="0.140359917447715"/>
          <c:y val="1.6160023298846801E-5"/>
        </c:manualLayout>
      </c:layout>
      <c:overlay val="0"/>
      <c:spPr>
        <a:noFill/>
        <a:ln w="25400">
          <a:noFill/>
        </a:ln>
      </c:spPr>
    </c:title>
    <c:autoTitleDeleted val="0"/>
    <c:plotArea>
      <c:layout>
        <c:manualLayout>
          <c:layoutTarget val="inner"/>
          <c:xMode val="edge"/>
          <c:yMode val="edge"/>
          <c:x val="9.2085267906982807E-2"/>
          <c:y val="5.89164260421439E-2"/>
          <c:w val="0.87480402595752305"/>
          <c:h val="0.71431245316256997"/>
        </c:manualLayout>
      </c:layout>
      <c:lineChart>
        <c:grouping val="standard"/>
        <c:varyColors val="0"/>
        <c:ser>
          <c:idx val="3"/>
          <c:order val="0"/>
          <c:tx>
            <c:v>Income from capital</c:v>
          </c:tx>
          <c:spPr>
            <a:ln w="28575">
              <a:solidFill>
                <a:srgbClr val="C00000"/>
              </a:solidFill>
            </a:ln>
          </c:spPr>
          <c:marker>
            <c:symbol val="circle"/>
            <c:size val="6"/>
            <c:spPr>
              <a:solidFill>
                <a:srgbClr val="C00000"/>
              </a:solidFill>
              <a:ln w="25400">
                <a:solidFill>
                  <a:srgbClr val="C00000"/>
                </a:solidFill>
              </a:ln>
            </c:spPr>
          </c:marker>
          <c:val>
            <c:numRef>
              <c:f>DataF10.6!$JB$8:$JB$122</c:f>
              <c:numCache>
                <c:formatCode>0%</c:formatCode>
                <c:ptCount val="115"/>
                <c:pt idx="0">
                  <c:v>0.60282928824424742</c:v>
                </c:pt>
                <c:pt idx="10">
                  <c:v>0.61944330811500548</c:v>
                </c:pt>
                <c:pt idx="15">
                  <c:v>0.59923802971839901</c:v>
                </c:pt>
                <c:pt idx="16">
                  <c:v>0.59682737946510311</c:v>
                </c:pt>
                <c:pt idx="17">
                  <c:v>0.59408306241035458</c:v>
                </c:pt>
                <c:pt idx="18">
                  <c:v>0.5973020803928375</c:v>
                </c:pt>
                <c:pt idx="19">
                  <c:v>0.59923059821128843</c:v>
                </c:pt>
                <c:pt idx="20">
                  <c:v>0.59380229353904723</c:v>
                </c:pt>
                <c:pt idx="21">
                  <c:v>0.59317761659622192</c:v>
                </c:pt>
                <c:pt idx="22">
                  <c:v>0.58381626009941101</c:v>
                </c:pt>
                <c:pt idx="23">
                  <c:v>0.57652956247329712</c:v>
                </c:pt>
                <c:pt idx="24">
                  <c:v>0.57348662614822388</c:v>
                </c:pt>
                <c:pt idx="25">
                  <c:v>0.54620397090911865</c:v>
                </c:pt>
                <c:pt idx="26">
                  <c:v>0.55279162526130676</c:v>
                </c:pt>
                <c:pt idx="27">
                  <c:v>0.57662501931190491</c:v>
                </c:pt>
                <c:pt idx="29">
                  <c:v>0.5899493396282196</c:v>
                </c:pt>
                <c:pt idx="30">
                  <c:v>0.59528231620788574</c:v>
                </c:pt>
                <c:pt idx="31">
                  <c:v>0.56253689527511597</c:v>
                </c:pt>
                <c:pt idx="32">
                  <c:v>0.54717317223548889</c:v>
                </c:pt>
                <c:pt idx="33">
                  <c:v>0.54515174031257629</c:v>
                </c:pt>
                <c:pt idx="35">
                  <c:v>0.53667053580284119</c:v>
                </c:pt>
                <c:pt idx="36">
                  <c:v>0.53188410401344299</c:v>
                </c:pt>
                <c:pt idx="37">
                  <c:v>0.52558499574661255</c:v>
                </c:pt>
                <c:pt idx="38">
                  <c:v>0.49615955352783203</c:v>
                </c:pt>
                <c:pt idx="39">
                  <c:v>0.49915212392807007</c:v>
                </c:pt>
                <c:pt idx="40">
                  <c:v>0.44706857204437256</c:v>
                </c:pt>
                <c:pt idx="41">
                  <c:v>0.44764351844787598</c:v>
                </c:pt>
                <c:pt idx="42">
                  <c:v>0.46168696880340576</c:v>
                </c:pt>
                <c:pt idx="43">
                  <c:v>0.47976785898208618</c:v>
                </c:pt>
                <c:pt idx="44">
                  <c:v>0.47759664058685303</c:v>
                </c:pt>
                <c:pt idx="45">
                  <c:v>0.45093926787376404</c:v>
                </c:pt>
                <c:pt idx="46">
                  <c:v>0.40623423457145691</c:v>
                </c:pt>
                <c:pt idx="47">
                  <c:v>0.4016079306602478</c:v>
                </c:pt>
                <c:pt idx="48">
                  <c:v>0.40488487482070923</c:v>
                </c:pt>
                <c:pt idx="49">
                  <c:v>0.43186351656913757</c:v>
                </c:pt>
                <c:pt idx="50">
                  <c:v>0.43299061059951782</c:v>
                </c:pt>
                <c:pt idx="51">
                  <c:v>0.42646098136901855</c:v>
                </c:pt>
                <c:pt idx="52">
                  <c:v>0.41976818442344666</c:v>
                </c:pt>
                <c:pt idx="53">
                  <c:v>0.41819849610328674</c:v>
                </c:pt>
                <c:pt idx="54">
                  <c:v>0.40352460741996765</c:v>
                </c:pt>
                <c:pt idx="55">
                  <c:v>0.41004276275634766</c:v>
                </c:pt>
                <c:pt idx="56">
                  <c:v>0.41252988576889038</c:v>
                </c:pt>
                <c:pt idx="57">
                  <c:v>0.43165168166160583</c:v>
                </c:pt>
                <c:pt idx="58">
                  <c:v>0.41044047474861145</c:v>
                </c:pt>
                <c:pt idx="59">
                  <c:v>0.4248497486114502</c:v>
                </c:pt>
                <c:pt idx="60">
                  <c:v>0.41356649994850159</c:v>
                </c:pt>
                <c:pt idx="62">
                  <c:v>0.41929075121879578</c:v>
                </c:pt>
                <c:pt idx="64">
                  <c:v>0.42471563816070557</c:v>
                </c:pt>
                <c:pt idx="65">
                  <c:v>0.41783344745635986</c:v>
                </c:pt>
                <c:pt idx="66">
                  <c:v>0.40409332513809204</c:v>
                </c:pt>
                <c:pt idx="67">
                  <c:v>0.39126676321029663</c:v>
                </c:pt>
                <c:pt idx="68">
                  <c:v>0.3563244640827179</c:v>
                </c:pt>
                <c:pt idx="69">
                  <c:v>0.33254019916057587</c:v>
                </c:pt>
                <c:pt idx="70">
                  <c:v>0.30248340964317322</c:v>
                </c:pt>
                <c:pt idx="71">
                  <c:v>0.30002132058143616</c:v>
                </c:pt>
                <c:pt idx="72">
                  <c:v>0.29620999097824097</c:v>
                </c:pt>
                <c:pt idx="73">
                  <c:v>0.3071654736995697</c:v>
                </c:pt>
                <c:pt idx="74">
                  <c:v>0.32289734482765198</c:v>
                </c:pt>
                <c:pt idx="75">
                  <c:v>0.28675639629364014</c:v>
                </c:pt>
                <c:pt idx="76">
                  <c:v>0.28599399328231812</c:v>
                </c:pt>
                <c:pt idx="77">
                  <c:v>0.28962200880050659</c:v>
                </c:pt>
                <c:pt idx="78">
                  <c:v>0.27251461148262024</c:v>
                </c:pt>
                <c:pt idx="79">
                  <c:v>0.2794710099697113</c:v>
                </c:pt>
                <c:pt idx="80">
                  <c:v>0.28228020668029785</c:v>
                </c:pt>
                <c:pt idx="81">
                  <c:v>0.27517366409301758</c:v>
                </c:pt>
                <c:pt idx="82">
                  <c:v>0.25882115960121155</c:v>
                </c:pt>
                <c:pt idx="83">
                  <c:v>0.24741080403327942</c:v>
                </c:pt>
                <c:pt idx="84">
                  <c:v>0.2426023930311203</c:v>
                </c:pt>
                <c:pt idx="85">
                  <c:v>0.24149937927722931</c:v>
                </c:pt>
                <c:pt idx="86">
                  <c:v>0.24933472275733948</c:v>
                </c:pt>
                <c:pt idx="87">
                  <c:v>0.26006588339805603</c:v>
                </c:pt>
                <c:pt idx="88">
                  <c:v>0.24984350800514221</c:v>
                </c:pt>
                <c:pt idx="89">
                  <c:v>0.25682356953620911</c:v>
                </c:pt>
                <c:pt idx="90">
                  <c:v>0.2567976713180542</c:v>
                </c:pt>
                <c:pt idx="91">
                  <c:v>0.26953428983688354</c:v>
                </c:pt>
                <c:pt idx="92">
                  <c:v>0.24934753775596619</c:v>
                </c:pt>
                <c:pt idx="93">
                  <c:v>0.25750285387039185</c:v>
                </c:pt>
                <c:pt idx="94">
                  <c:v>0.26359054446220398</c:v>
                </c:pt>
                <c:pt idx="95">
                  <c:v>0.27095404267311096</c:v>
                </c:pt>
                <c:pt idx="96">
                  <c:v>0.3078705370426178</c:v>
                </c:pt>
                <c:pt idx="97">
                  <c:v>0.31967797875404358</c:v>
                </c:pt>
                <c:pt idx="98">
                  <c:v>0.33183944225311279</c:v>
                </c:pt>
                <c:pt idx="99">
                  <c:v>0.32535558938980103</c:v>
                </c:pt>
                <c:pt idx="100">
                  <c:v>0.33452087640762329</c:v>
                </c:pt>
                <c:pt idx="101">
                  <c:v>0.34149369597434998</c:v>
                </c:pt>
                <c:pt idx="102">
                  <c:v>0.33599367737770081</c:v>
                </c:pt>
                <c:pt idx="103">
                  <c:v>0.33978500962257385</c:v>
                </c:pt>
                <c:pt idx="104">
                  <c:v>0.34334692358970642</c:v>
                </c:pt>
                <c:pt idx="105">
                  <c:v>0.3396727442741394</c:v>
                </c:pt>
                <c:pt idx="106">
                  <c:v>0.33331313729286194</c:v>
                </c:pt>
                <c:pt idx="107">
                  <c:v>0.34337961673736572</c:v>
                </c:pt>
                <c:pt idx="108">
                  <c:v>0.34640994668006897</c:v>
                </c:pt>
                <c:pt idx="109">
                  <c:v>0.33434662222862244</c:v>
                </c:pt>
                <c:pt idx="110">
                  <c:v>0.36432197690010071</c:v>
                </c:pt>
                <c:pt idx="111">
                  <c:v>0.37563973665237427</c:v>
                </c:pt>
                <c:pt idx="112">
                  <c:v>0.34863939881324768</c:v>
                </c:pt>
                <c:pt idx="113">
                  <c:v>0.3421570360660553</c:v>
                </c:pt>
                <c:pt idx="114">
                  <c:v>0.34624502062797546</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Ownership of capital</c:v>
          </c:tx>
          <c:spPr>
            <a:ln w="28575">
              <a:solidFill>
                <a:schemeClr val="accent1"/>
              </a:solidFill>
            </a:ln>
          </c:spPr>
          <c:marker>
            <c:symbol val="square"/>
            <c:size val="6"/>
            <c:spPr>
              <a:noFill/>
              <a:ln w="25400">
                <a:solidFill>
                  <a:schemeClr val="accent1"/>
                </a:solidFill>
              </a:ln>
            </c:spPr>
          </c:marker>
          <c:val>
            <c:numRef>
              <c:f>DataF10.6!$JC$8:$JC$122</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Total income (labour and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DataF10.6!$JD$8:$JD$122</c:f>
              <c:numCache>
                <c:formatCode>0%</c:formatCode>
                <c:ptCount val="115"/>
                <c:pt idx="0">
                  <c:v>0.22047635912895203</c:v>
                </c:pt>
                <c:pt idx="10">
                  <c:v>0.22946566343307495</c:v>
                </c:pt>
                <c:pt idx="15">
                  <c:v>0.19826525449752808</c:v>
                </c:pt>
                <c:pt idx="16">
                  <c:v>0.22825244069099426</c:v>
                </c:pt>
                <c:pt idx="17">
                  <c:v>0.2257927805185318</c:v>
                </c:pt>
                <c:pt idx="18">
                  <c:v>0.2007017582654953</c:v>
                </c:pt>
                <c:pt idx="19">
                  <c:v>0.20919206738471985</c:v>
                </c:pt>
                <c:pt idx="20">
                  <c:v>0.20020189881324768</c:v>
                </c:pt>
                <c:pt idx="21">
                  <c:v>0.19091731309890747</c:v>
                </c:pt>
                <c:pt idx="22">
                  <c:v>0.20882850885391235</c:v>
                </c:pt>
                <c:pt idx="23">
                  <c:v>0.23191572725772858</c:v>
                </c:pt>
                <c:pt idx="24">
                  <c:v>0.21508234739303589</c:v>
                </c:pt>
                <c:pt idx="25">
                  <c:v>0.20887887477874756</c:v>
                </c:pt>
                <c:pt idx="26">
                  <c:v>0.2047254741191864</c:v>
                </c:pt>
                <c:pt idx="27">
                  <c:v>0.21157597005367279</c:v>
                </c:pt>
                <c:pt idx="28">
                  <c:v>0.21269665658473969</c:v>
                </c:pt>
                <c:pt idx="29">
                  <c:v>0.19908790290355682</c:v>
                </c:pt>
                <c:pt idx="30">
                  <c:v>0.17160774767398834</c:v>
                </c:pt>
                <c:pt idx="31">
                  <c:v>0.16385193169116974</c:v>
                </c:pt>
                <c:pt idx="32">
                  <c:v>0.16800782084465027</c:v>
                </c:pt>
                <c:pt idx="33">
                  <c:v>0.1756625771522522</c:v>
                </c:pt>
                <c:pt idx="34">
                  <c:v>0.17553800344467163</c:v>
                </c:pt>
                <c:pt idx="35">
                  <c:v>0.18275156617164612</c:v>
                </c:pt>
                <c:pt idx="36">
                  <c:v>0.17187647521495819</c:v>
                </c:pt>
                <c:pt idx="37">
                  <c:v>0.17311844229698181</c:v>
                </c:pt>
                <c:pt idx="38">
                  <c:v>0.16403932869434357</c:v>
                </c:pt>
                <c:pt idx="39">
                  <c:v>0.16274382174015045</c:v>
                </c:pt>
                <c:pt idx="40">
                  <c:v>0.16679997742176056</c:v>
                </c:pt>
                <c:pt idx="41">
                  <c:v>0.15909290313720703</c:v>
                </c:pt>
                <c:pt idx="42">
                  <c:v>0.14560164511203766</c:v>
                </c:pt>
                <c:pt idx="43">
                  <c:v>0.11764030903577805</c:v>
                </c:pt>
                <c:pt idx="44">
                  <c:v>9.9344223737716675E-2</c:v>
                </c:pt>
                <c:pt idx="45">
                  <c:v>8.426588773727417E-2</c:v>
                </c:pt>
                <c:pt idx="46">
                  <c:v>0.10374190658330917</c:v>
                </c:pt>
                <c:pt idx="47">
                  <c:v>0.10656590014696121</c:v>
                </c:pt>
                <c:pt idx="48">
                  <c:v>9.850715845823288E-2</c:v>
                </c:pt>
                <c:pt idx="49">
                  <c:v>0.10212365537881851</c:v>
                </c:pt>
                <c:pt idx="50">
                  <c:v>0.10280869901180267</c:v>
                </c:pt>
                <c:pt idx="51">
                  <c:v>0.10630524158477783</c:v>
                </c:pt>
                <c:pt idx="52">
                  <c:v>0.10899410396814346</c:v>
                </c:pt>
                <c:pt idx="53">
                  <c:v>0.10771331191062927</c:v>
                </c:pt>
                <c:pt idx="54">
                  <c:v>0.1097157821059227</c:v>
                </c:pt>
                <c:pt idx="55">
                  <c:v>0.1118350476026535</c:v>
                </c:pt>
                <c:pt idx="56">
                  <c:v>0.10887398570775986</c:v>
                </c:pt>
                <c:pt idx="57">
                  <c:v>0.11151696741580963</c:v>
                </c:pt>
                <c:pt idx="58">
                  <c:v>0.10290257632732391</c:v>
                </c:pt>
                <c:pt idx="59">
                  <c:v>0.11140082776546478</c:v>
                </c:pt>
                <c:pt idx="60">
                  <c:v>0.11377381533384323</c:v>
                </c:pt>
                <c:pt idx="61">
                  <c:v>0.11482803523540497</c:v>
                </c:pt>
                <c:pt idx="62">
                  <c:v>0.10867900401353836</c:v>
                </c:pt>
                <c:pt idx="63">
                  <c:v>0.10661867260932922</c:v>
                </c:pt>
                <c:pt idx="64">
                  <c:v>0.10631216317415237</c:v>
                </c:pt>
                <c:pt idx="65">
                  <c:v>0.10865882784128189</c:v>
                </c:pt>
                <c:pt idx="66">
                  <c:v>0.10648687928915024</c:v>
                </c:pt>
                <c:pt idx="67">
                  <c:v>0.10629225522279739</c:v>
                </c:pt>
                <c:pt idx="68">
                  <c:v>0.10076502710580826</c:v>
                </c:pt>
                <c:pt idx="69">
                  <c:v>9.8165251314640045E-2</c:v>
                </c:pt>
                <c:pt idx="70">
                  <c:v>9.5152541995048523E-2</c:v>
                </c:pt>
                <c:pt idx="71">
                  <c:v>9.5727182924747467E-2</c:v>
                </c:pt>
                <c:pt idx="72">
                  <c:v>9.3814760446548462E-2</c:v>
                </c:pt>
                <c:pt idx="73">
                  <c:v>9.945610910654068E-2</c:v>
                </c:pt>
                <c:pt idx="74">
                  <c:v>9.6311815083026886E-2</c:v>
                </c:pt>
                <c:pt idx="75">
                  <c:v>8.863714337348938E-2</c:v>
                </c:pt>
                <c:pt idx="76">
                  <c:v>8.974437415599823E-2</c:v>
                </c:pt>
                <c:pt idx="77">
                  <c:v>8.4938645362854004E-2</c:v>
                </c:pt>
                <c:pt idx="78">
                  <c:v>8.3043545484542847E-2</c:v>
                </c:pt>
                <c:pt idx="79">
                  <c:v>8.5143044590950012E-2</c:v>
                </c:pt>
                <c:pt idx="80">
                  <c:v>8.4536291658878326E-2</c:v>
                </c:pt>
                <c:pt idx="81">
                  <c:v>8.329184353351593E-2</c:v>
                </c:pt>
                <c:pt idx="82">
                  <c:v>7.5783587992191315E-2</c:v>
                </c:pt>
                <c:pt idx="83">
                  <c:v>7.373519241809845E-2</c:v>
                </c:pt>
                <c:pt idx="84">
                  <c:v>7.4788495898246765E-2</c:v>
                </c:pt>
                <c:pt idx="85">
                  <c:v>7.6922550797462463E-2</c:v>
                </c:pt>
                <c:pt idx="86">
                  <c:v>8.1769190728664398E-2</c:v>
                </c:pt>
                <c:pt idx="87">
                  <c:v>8.8920459151268005E-2</c:v>
                </c:pt>
                <c:pt idx="88">
                  <c:v>9.1550432145595551E-2</c:v>
                </c:pt>
                <c:pt idx="89">
                  <c:v>9.463249146938324E-2</c:v>
                </c:pt>
                <c:pt idx="90">
                  <c:v>9.331560879945755E-2</c:v>
                </c:pt>
                <c:pt idx="91">
                  <c:v>9.147181361913681E-2</c:v>
                </c:pt>
                <c:pt idx="92">
                  <c:v>8.6161792278289795E-2</c:v>
                </c:pt>
                <c:pt idx="93">
                  <c:v>9.0859159827232361E-2</c:v>
                </c:pt>
                <c:pt idx="94">
                  <c:v>9.1785773634910583E-2</c:v>
                </c:pt>
                <c:pt idx="95">
                  <c:v>9.2258580029010773E-2</c:v>
                </c:pt>
                <c:pt idx="96">
                  <c:v>0.10033402591943741</c:v>
                </c:pt>
                <c:pt idx="97">
                  <c:v>0.10437806695699692</c:v>
                </c:pt>
                <c:pt idx="98">
                  <c:v>0.10673877596855164</c:v>
                </c:pt>
                <c:pt idx="99">
                  <c:v>0.10601592063903809</c:v>
                </c:pt>
                <c:pt idx="100">
                  <c:v>0.11025599390268326</c:v>
                </c:pt>
                <c:pt idx="101">
                  <c:v>0.11318670213222504</c:v>
                </c:pt>
                <c:pt idx="102">
                  <c:v>0.10948698967695236</c:v>
                </c:pt>
                <c:pt idx="103">
                  <c:v>0.11374778300523758</c:v>
                </c:pt>
                <c:pt idx="104">
                  <c:v>0.11647205799818039</c:v>
                </c:pt>
                <c:pt idx="105">
                  <c:v>0.1149664968252182</c:v>
                </c:pt>
                <c:pt idx="106">
                  <c:v>0.11258013546466827</c:v>
                </c:pt>
                <c:pt idx="107">
                  <c:v>0.11706309020519257</c:v>
                </c:pt>
                <c:pt idx="108">
                  <c:v>0.11589626222848892</c:v>
                </c:pt>
                <c:pt idx="109">
                  <c:v>0.10193445533514023</c:v>
                </c:pt>
                <c:pt idx="110">
                  <c:v>0.10897534340620041</c:v>
                </c:pt>
                <c:pt idx="111">
                  <c:v>0.11452928930521011</c:v>
                </c:pt>
                <c:pt idx="112">
                  <c:v>0.10425075143575668</c:v>
                </c:pt>
                <c:pt idx="113">
                  <c:v>0.10830646753311157</c:v>
                </c:pt>
                <c:pt idx="114">
                  <c:v>0.10821826756000519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Income from labour</c:v>
          </c:tx>
          <c:spPr>
            <a:ln w="28575">
              <a:solidFill>
                <a:srgbClr val="00B050"/>
              </a:solidFill>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DataF10.6!$JE$8:$JE$122</c:f>
              <c:numCache>
                <c:formatCode>0%</c:formatCode>
                <c:ptCount val="115"/>
                <c:pt idx="0">
                  <c:v>7.8147239213178218E-2</c:v>
                </c:pt>
                <c:pt idx="10">
                  <c:v>7.9710595264174067E-2</c:v>
                </c:pt>
                <c:pt idx="15">
                  <c:v>5.9607785675399053E-2</c:v>
                </c:pt>
                <c:pt idx="16">
                  <c:v>5.7415445514956698E-2</c:v>
                </c:pt>
                <c:pt idx="17">
                  <c:v>5.7611146044529424E-2</c:v>
                </c:pt>
                <c:pt idx="18">
                  <c:v>5.6813436535866194E-2</c:v>
                </c:pt>
                <c:pt idx="19">
                  <c:v>5.6870387474033696E-2</c:v>
                </c:pt>
                <c:pt idx="20">
                  <c:v>5.8116627557468992E-2</c:v>
                </c:pt>
                <c:pt idx="21">
                  <c:v>5.2943268842008673E-2</c:v>
                </c:pt>
                <c:pt idx="22">
                  <c:v>5.9864995721196489E-2</c:v>
                </c:pt>
                <c:pt idx="23">
                  <c:v>6.5586837647525639E-2</c:v>
                </c:pt>
                <c:pt idx="24">
                  <c:v>6.2098211503916437E-2</c:v>
                </c:pt>
                <c:pt idx="25">
                  <c:v>6.935527672562998E-2</c:v>
                </c:pt>
                <c:pt idx="26">
                  <c:v>6.8869478351739344E-2</c:v>
                </c:pt>
                <c:pt idx="27">
                  <c:v>7.4861819877734034E-2</c:v>
                </c:pt>
                <c:pt idx="28">
                  <c:v>7.4155108084901999E-2</c:v>
                </c:pt>
                <c:pt idx="29">
                  <c:v>7.1996216343849395E-2</c:v>
                </c:pt>
                <c:pt idx="30">
                  <c:v>7.2000735453987733E-2</c:v>
                </c:pt>
                <c:pt idx="31">
                  <c:v>7.1107846598005675E-2</c:v>
                </c:pt>
                <c:pt idx="32">
                  <c:v>7.1980619689324121E-2</c:v>
                </c:pt>
                <c:pt idx="33">
                  <c:v>6.9082293820703758E-2</c:v>
                </c:pt>
                <c:pt idx="34">
                  <c:v>6.79681964673262E-2</c:v>
                </c:pt>
                <c:pt idx="35">
                  <c:v>6.7949388397739577E-2</c:v>
                </c:pt>
                <c:pt idx="36">
                  <c:v>6.1855369927437696E-2</c:v>
                </c:pt>
                <c:pt idx="37">
                  <c:v>6.006160761411964E-2</c:v>
                </c:pt>
                <c:pt idx="38">
                  <c:v>6.1131947575389187E-2</c:v>
                </c:pt>
                <c:pt idx="39">
                  <c:v>5.563403417835721E-2</c:v>
                </c:pt>
                <c:pt idx="40">
                  <c:v>5.712936486743686E-2</c:v>
                </c:pt>
                <c:pt idx="41">
                  <c:v>5.6119144577145251E-2</c:v>
                </c:pt>
                <c:pt idx="42">
                  <c:v>5.3069608517461203E-2</c:v>
                </c:pt>
                <c:pt idx="43">
                  <c:v>5.0872913174946008E-2</c:v>
                </c:pt>
                <c:pt idx="44">
                  <c:v>5.0008656444148925E-2</c:v>
                </c:pt>
                <c:pt idx="45">
                  <c:v>5.083367062809898E-2</c:v>
                </c:pt>
                <c:pt idx="46">
                  <c:v>5.3898036477149323E-2</c:v>
                </c:pt>
                <c:pt idx="47">
                  <c:v>6.6573441738764089E-2</c:v>
                </c:pt>
                <c:pt idx="48">
                  <c:v>7.1736750787730771E-2</c:v>
                </c:pt>
                <c:pt idx="49">
                  <c:v>7.0820920929833428E-2</c:v>
                </c:pt>
                <c:pt idx="50">
                  <c:v>6.9838841111605821E-2</c:v>
                </c:pt>
                <c:pt idx="51">
                  <c:v>7.123884672730324E-2</c:v>
                </c:pt>
                <c:pt idx="52">
                  <c:v>6.7983725075796544E-2</c:v>
                </c:pt>
                <c:pt idx="53">
                  <c:v>7.1563132057167328E-2</c:v>
                </c:pt>
                <c:pt idx="54">
                  <c:v>7.381759127138468E-2</c:v>
                </c:pt>
                <c:pt idx="55">
                  <c:v>7.2809533393913078E-2</c:v>
                </c:pt>
                <c:pt idx="56">
                  <c:v>7.7500094537864189E-2</c:v>
                </c:pt>
                <c:pt idx="57">
                  <c:v>8.422418339008983E-2</c:v>
                </c:pt>
                <c:pt idx="58">
                  <c:v>8.3129106294200519E-2</c:v>
                </c:pt>
                <c:pt idx="59">
                  <c:v>8.3948716885453148E-2</c:v>
                </c:pt>
                <c:pt idx="60">
                  <c:v>8.0460882646006843E-2</c:v>
                </c:pt>
                <c:pt idx="61">
                  <c:v>7.8090272090145088E-2</c:v>
                </c:pt>
                <c:pt idx="62">
                  <c:v>7.7191813354292219E-2</c:v>
                </c:pt>
                <c:pt idx="63">
                  <c:v>7.8096803415767024E-2</c:v>
                </c:pt>
                <c:pt idx="64">
                  <c:v>8.0444717737523194E-2</c:v>
                </c:pt>
                <c:pt idx="65">
                  <c:v>8.3278430476435808E-2</c:v>
                </c:pt>
                <c:pt idx="66">
                  <c:v>8.1229106208684121E-2</c:v>
                </c:pt>
                <c:pt idx="67">
                  <c:v>8.0497050908897735E-2</c:v>
                </c:pt>
                <c:pt idx="68">
                  <c:v>6.7809723041907868E-2</c:v>
                </c:pt>
                <c:pt idx="69">
                  <c:v>6.6035249526422146E-2</c:v>
                </c:pt>
                <c:pt idx="70">
                  <c:v>6.7278191447257996E-2</c:v>
                </c:pt>
                <c:pt idx="71">
                  <c:v>6.6537804901599884E-2</c:v>
                </c:pt>
                <c:pt idx="72">
                  <c:v>6.6815435886383057E-2</c:v>
                </c:pt>
                <c:pt idx="73">
                  <c:v>6.61807581782341E-2</c:v>
                </c:pt>
                <c:pt idx="74">
                  <c:v>6.5097637474536896E-2</c:v>
                </c:pt>
                <c:pt idx="75">
                  <c:v>6.3908033072948456E-2</c:v>
                </c:pt>
                <c:pt idx="76">
                  <c:v>6.2545120716094971E-2</c:v>
                </c:pt>
                <c:pt idx="77">
                  <c:v>6.1379466205835342E-2</c:v>
                </c:pt>
                <c:pt idx="78">
                  <c:v>6.0819327831268311E-2</c:v>
                </c:pt>
                <c:pt idx="79">
                  <c:v>5.9735588729381561E-2</c:v>
                </c:pt>
                <c:pt idx="80">
                  <c:v>5.8804169297218323E-2</c:v>
                </c:pt>
                <c:pt idx="81">
                  <c:v>5.7387925684452057E-2</c:v>
                </c:pt>
                <c:pt idx="82">
                  <c:v>5.7050403207540512E-2</c:v>
                </c:pt>
                <c:pt idx="83">
                  <c:v>5.6681931018829346E-2</c:v>
                </c:pt>
                <c:pt idx="84">
                  <c:v>5.5967114865779877E-2</c:v>
                </c:pt>
                <c:pt idx="85">
                  <c:v>5.7396441698074341E-2</c:v>
                </c:pt>
                <c:pt idx="86">
                  <c:v>5.8729957789182663E-2</c:v>
                </c:pt>
                <c:pt idx="87">
                  <c:v>5.9457361698150635E-2</c:v>
                </c:pt>
                <c:pt idx="88">
                  <c:v>6.0128588229417801E-2</c:v>
                </c:pt>
                <c:pt idx="89">
                  <c:v>5.9153314679861069E-2</c:v>
                </c:pt>
                <c:pt idx="90">
                  <c:v>5.6906916201114655E-2</c:v>
                </c:pt>
                <c:pt idx="91">
                  <c:v>5.5987633764743805E-2</c:v>
                </c:pt>
                <c:pt idx="92">
                  <c:v>5.5620022118091583E-2</c:v>
                </c:pt>
                <c:pt idx="93">
                  <c:v>5.2209597080945969E-2</c:v>
                </c:pt>
                <c:pt idx="94">
                  <c:v>5.431235209107399E-2</c:v>
                </c:pt>
                <c:pt idx="95">
                  <c:v>5.3594846278429031E-2</c:v>
                </c:pt>
                <c:pt idx="96">
                  <c:v>5.3824517875909805E-2</c:v>
                </c:pt>
                <c:pt idx="97">
                  <c:v>5.3219035267829895E-2</c:v>
                </c:pt>
                <c:pt idx="98">
                  <c:v>5.3994089365005493E-2</c:v>
                </c:pt>
                <c:pt idx="99">
                  <c:v>5.5440217256546021E-2</c:v>
                </c:pt>
                <c:pt idx="100">
                  <c:v>5.6445788592100143E-2</c:v>
                </c:pt>
                <c:pt idx="101">
                  <c:v>5.7511523365974426E-2</c:v>
                </c:pt>
                <c:pt idx="102">
                  <c:v>5.7657863944768906E-2</c:v>
                </c:pt>
                <c:pt idx="103">
                  <c:v>5.7765908539295197E-2</c:v>
                </c:pt>
                <c:pt idx="104">
                  <c:v>5.8603256940841675E-2</c:v>
                </c:pt>
                <c:pt idx="105">
                  <c:v>5.9119004756212234E-2</c:v>
                </c:pt>
                <c:pt idx="106">
                  <c:v>6.0282576829195023E-2</c:v>
                </c:pt>
                <c:pt idx="107">
                  <c:v>6.1407268047332764E-2</c:v>
                </c:pt>
                <c:pt idx="108">
                  <c:v>6.114240363240242E-2</c:v>
                </c:pt>
                <c:pt idx="109">
                  <c:v>5.7701535522937775E-2</c:v>
                </c:pt>
                <c:pt idx="110">
                  <c:v>5.9352945536375046E-2</c:v>
                </c:pt>
                <c:pt idx="111">
                  <c:v>5.9488452970981598E-2</c:v>
                </c:pt>
                <c:pt idx="112">
                  <c:v>5.8463215827941895E-2</c:v>
                </c:pt>
                <c:pt idx="113">
                  <c:v>5.8036152273416519E-2</c:v>
                </c:pt>
                <c:pt idx="114">
                  <c:v>5.7686951011419296E-2</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410779952"/>
        <c:axId val="410780344"/>
      </c:lineChart>
      <c:catAx>
        <c:axId val="4107799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0780344"/>
        <c:crossesAt val="0"/>
        <c:auto val="1"/>
        <c:lblAlgn val="ctr"/>
        <c:lblOffset val="100"/>
        <c:tickLblSkip val="10"/>
        <c:tickMarkSkip val="10"/>
        <c:noMultiLvlLbl val="0"/>
      </c:catAx>
      <c:valAx>
        <c:axId val="410780344"/>
        <c:scaling>
          <c:orientation val="minMax"/>
          <c:max val="0.65"/>
          <c:min val="0"/>
        </c:scaling>
        <c:delete val="0"/>
        <c:axPos val="l"/>
        <c:majorGridlines>
          <c:spPr>
            <a:ln w="12700">
              <a:solidFill>
                <a:srgbClr val="000000"/>
              </a:solidFill>
              <a:prstDash val="sysDash"/>
            </a:ln>
          </c:spPr>
        </c:majorGridlines>
        <c:title>
          <c:tx>
            <c:rich>
              <a:bodyPr/>
              <a:lstStyle/>
              <a:p>
                <a:pPr>
                  <a:defRPr/>
                </a:pPr>
                <a:r>
                  <a:rPr lang="fr-FR" sz="1300"/>
                  <a:t>Share</a:t>
                </a:r>
                <a:r>
                  <a:rPr lang="fr-FR" sz="1300" baseline="0"/>
                  <a:t> of top percentile in corresponding total</a:t>
                </a:r>
                <a:endParaRPr lang="fr-FR" sz="1300"/>
              </a:p>
            </c:rich>
          </c:tx>
          <c:layout>
            <c:manualLayout>
              <c:xMode val="edge"/>
              <c:yMode val="edge"/>
              <c:x val="0"/>
              <c:y val="0.124180099957140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10779952"/>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63276100600018803"/>
          <c:y val="9.3842498375118502E-2"/>
          <c:w val="0.32553713834144399"/>
          <c:h val="0.209857791794969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aseline="0"/>
              <a:t>Figure 10.8. Private property in Europe, 1870-2020</a:t>
            </a:r>
            <a:endParaRPr lang="fr-FR" sz="1800"/>
          </a:p>
        </c:rich>
      </c:tx>
      <c:layout>
        <c:manualLayout>
          <c:xMode val="edge"/>
          <c:yMode val="edge"/>
          <c:x val="0.22984595649480399"/>
          <c:y val="6.7293178339175802E-3"/>
        </c:manualLayout>
      </c:layout>
      <c:overlay val="0"/>
      <c:spPr>
        <a:noFill/>
        <a:ln w="25400">
          <a:noFill/>
        </a:ln>
      </c:spPr>
    </c:title>
    <c:autoTitleDeleted val="0"/>
    <c:plotArea>
      <c:layout>
        <c:manualLayout>
          <c:layoutTarget val="inner"/>
          <c:xMode val="edge"/>
          <c:yMode val="edge"/>
          <c:x val="0.120188284060486"/>
          <c:y val="6.5632425175540507E-2"/>
          <c:w val="0.84670097581708803"/>
          <c:h val="0.71983776046938697"/>
        </c:manualLayout>
      </c:layout>
      <c:lineChart>
        <c:grouping val="standard"/>
        <c:varyColors val="0"/>
        <c:ser>
          <c:idx val="0"/>
          <c:order val="0"/>
          <c:tx>
            <c:v>Britain</c:v>
          </c:tx>
          <c:spPr>
            <a:ln w="44450">
              <a:solidFill>
                <a:schemeClr val="accent1"/>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DataF10.8!$B$6:$B$174</c15:sqref>
                  </c15:fullRef>
                </c:ext>
              </c:extLst>
              <c:f>DataF10.8!$B$26:$B$174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DataF10.8!$D$6:$D$174</c15:sqref>
                  </c15:fullRef>
                </c:ext>
              </c:extLst>
              <c:f>DataF10.8!$D$26:$D$174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Germany</c:v>
          </c:tx>
          <c:spPr>
            <a:ln w="44450">
              <a:solidFill>
                <a:schemeClr val="accent6"/>
              </a:solidFill>
            </a:ln>
          </c:spPr>
          <c:marker>
            <c:symbol val="none"/>
          </c:marker>
          <c:cat>
            <c:numRef>
              <c:extLst>
                <c:ext xmlns:c15="http://schemas.microsoft.com/office/drawing/2012/chart" uri="{02D57815-91ED-43cb-92C2-25804820EDAC}">
                  <c15:fullRef>
                    <c15:sqref>DataF10.8!$A$6:$A$174</c15:sqref>
                  </c15:fullRef>
                </c:ext>
              </c:extLst>
              <c:f>DataF10.8!$A$26:$A$174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DataF10.8!$F$6:$F$174</c15:sqref>
                  </c15:fullRef>
                </c:ext>
              </c:extLst>
              <c:f>DataF10.8!$F$26:$F$174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dLbls>
          <c:showLegendKey val="0"/>
          <c:showVal val="0"/>
          <c:showCatName val="0"/>
          <c:showSerName val="0"/>
          <c:showPercent val="0"/>
          <c:showBubbleSize val="0"/>
        </c:dLbls>
        <c:smooth val="0"/>
        <c:axId val="168316736"/>
        <c:axId val="17313048"/>
        <c:extLst>
          <c:ext xmlns:c15="http://schemas.microsoft.com/office/drawing/2012/chart" uri="{02D57815-91ED-43cb-92C2-25804820EDAC}">
            <c15:filteredLineSeries>
              <c15:ser>
                <c:idx val="5"/>
                <c:order val="3"/>
                <c:tx>
                  <c:v>Etats-Unis</c:v>
                </c:tx>
                <c:spPr>
                  <a:ln w="44450">
                    <a:solidFill>
                      <a:schemeClr val="tx1"/>
                    </a:solidFill>
                  </a:ln>
                </c:spPr>
                <c:marker>
                  <c:symbol val="none"/>
                </c:marker>
                <c:cat>
                  <c:numRef>
                    <c:extLst>
                      <c:ext uri="{02D57815-91ED-43cb-92C2-25804820EDAC}">
                        <c15:fullRef>
                          <c15:sqref>DataF10.8!$A$6:$A$174</c15:sqref>
                        </c15:fullRef>
                        <c15:formulaRef>
                          <c15:sqref>DataF10.8!$A$26:$A$174</c15:sqref>
                        </c15:formulaRef>
                      </c:ext>
                    </c:extLst>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uri="{02D57815-91ED-43cb-92C2-25804820EDAC}">
                        <c15:fullRef>
                          <c15:sqref>DataF10.8!$H$6:$H$174</c15:sqref>
                        </c15:fullRef>
                        <c15:formulaRef>
                          <c15:sqref>DataF10.8!$H$26:$H$174</c15:sqref>
                        </c15:formulaRef>
                      </c:ext>
                    </c:extLst>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15:ser>
            </c15:filteredLineSeries>
          </c:ext>
        </c:extLst>
      </c:lineChart>
      <c:catAx>
        <c:axId val="1683167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313048"/>
        <c:crossesAt val="0"/>
        <c:auto val="1"/>
        <c:lblAlgn val="ctr"/>
        <c:lblOffset val="100"/>
        <c:tickLblSkip val="10"/>
        <c:tickMarkSkip val="10"/>
        <c:noMultiLvlLbl val="0"/>
      </c:catAx>
      <c:valAx>
        <c:axId val="17313048"/>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private assets (net of debt) as % of national income</a:t>
                </a:r>
              </a:p>
            </c:rich>
          </c:tx>
          <c:layout>
            <c:manualLayout>
              <c:xMode val="edge"/>
              <c:yMode val="edge"/>
              <c:x val="1.11283460185173E-2"/>
              <c:y val="7.689667174553120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168316736"/>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296"/>
          <c:y val="0.13125028857184501"/>
          <c:w val="0.187569724694263"/>
          <c:h val="0.24103189739983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a:t>Figure</a:t>
            </a:r>
            <a:r>
              <a:rPr lang="fr-FR" sz="1800" baseline="0"/>
              <a:t> 10.9. The vicissitudes of public debt, 1850-2020</a:t>
            </a:r>
            <a:endParaRPr lang="fr-FR" sz="1800"/>
          </a:p>
        </c:rich>
      </c:tx>
      <c:layout>
        <c:manualLayout>
          <c:xMode val="edge"/>
          <c:yMode val="edge"/>
          <c:x val="0.20071532168662601"/>
          <c:y val="2.21871792412958E-3"/>
        </c:manualLayout>
      </c:layout>
      <c:overlay val="0"/>
      <c:spPr>
        <a:noFill/>
        <a:ln w="25400">
          <a:noFill/>
        </a:ln>
      </c:spPr>
    </c:title>
    <c:autoTitleDeleted val="0"/>
    <c:plotArea>
      <c:layout>
        <c:manualLayout>
          <c:layoutTarget val="inner"/>
          <c:xMode val="edge"/>
          <c:yMode val="edge"/>
          <c:x val="0.110449831083302"/>
          <c:y val="5.4355925401070503E-2"/>
          <c:w val="0.85643942879427204"/>
          <c:h val="0.75366725979279703"/>
        </c:manualLayout>
      </c:layout>
      <c:lineChart>
        <c:grouping val="standard"/>
        <c:varyColors val="0"/>
        <c:ser>
          <c:idx val="0"/>
          <c:order val="0"/>
          <c:tx>
            <c:v>Britain</c:v>
          </c:tx>
          <c:spPr>
            <a:ln w="44450">
              <a:solidFill>
                <a:schemeClr val="accent1"/>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DataF10.8!$C$6:$C$174</c:f>
              <c:numCache>
                <c:formatCode>0%</c:formatCode>
                <c:ptCount val="169"/>
                <c:pt idx="0">
                  <c:v>1.6949999999999998</c:v>
                </c:pt>
                <c:pt idx="5">
                  <c:v>1.5021517293920108</c:v>
                </c:pt>
                <c:pt idx="6">
                  <c:v>1.4930514312928576</c:v>
                </c:pt>
                <c:pt idx="7">
                  <c:v>1.5322616152071971</c:v>
                </c:pt>
                <c:pt idx="8">
                  <c:v>1.5263493030698776</c:v>
                </c:pt>
                <c:pt idx="9">
                  <c:v>1.4522156406781574</c:v>
                </c:pt>
                <c:pt idx="10">
                  <c:v>1.4026350232392442</c:v>
                </c:pt>
                <c:pt idx="11">
                  <c:v>1.3614489194825738</c:v>
                </c:pt>
                <c:pt idx="12">
                  <c:v>1.3237141650893514</c:v>
                </c:pt>
                <c:pt idx="13">
                  <c:v>1.2704410178342109</c:v>
                </c:pt>
                <c:pt idx="14">
                  <c:v>1.2248122994805579</c:v>
                </c:pt>
                <c:pt idx="15">
                  <c:v>1.2031144979087989</c:v>
                </c:pt>
                <c:pt idx="16">
                  <c:v>1.2041158750535452</c:v>
                </c:pt>
                <c:pt idx="17">
                  <c:v>1.2152789462907698</c:v>
                </c:pt>
                <c:pt idx="18">
                  <c:v>1.2094735576077262</c:v>
                </c:pt>
                <c:pt idx="19">
                  <c:v>1.1799430857123765</c:v>
                </c:pt>
                <c:pt idx="20">
                  <c:v>1.1182514222013331</c:v>
                </c:pt>
                <c:pt idx="21">
                  <c:v>1.0626254397383503</c:v>
                </c:pt>
                <c:pt idx="22">
                  <c:v>1.0172988261428513</c:v>
                </c:pt>
                <c:pt idx="23">
                  <c:v>0.97588176480102828</c:v>
                </c:pt>
                <c:pt idx="24">
                  <c:v>0.99321119266569502</c:v>
                </c:pt>
                <c:pt idx="25">
                  <c:v>1.0036440104971822</c:v>
                </c:pt>
                <c:pt idx="26">
                  <c:v>1.0103504043776528</c:v>
                </c:pt>
                <c:pt idx="27">
                  <c:v>1.0109399049046137</c:v>
                </c:pt>
                <c:pt idx="28">
                  <c:v>1.0353157555646464</c:v>
                </c:pt>
                <c:pt idx="29">
                  <c:v>1.0815118486209929</c:v>
                </c:pt>
                <c:pt idx="30">
                  <c:v>1.0697151125467323</c:v>
                </c:pt>
                <c:pt idx="31">
                  <c:v>1.0491777646208107</c:v>
                </c:pt>
                <c:pt idx="32">
                  <c:v>1.0470827502769728</c:v>
                </c:pt>
                <c:pt idx="33">
                  <c:v>1.0460297115202062</c:v>
                </c:pt>
                <c:pt idx="34">
                  <c:v>1.0444905508034257</c:v>
                </c:pt>
                <c:pt idx="35">
                  <c:v>1.0683694825359802</c:v>
                </c:pt>
                <c:pt idx="36">
                  <c:v>1.0772705706535435</c:v>
                </c:pt>
                <c:pt idx="37">
                  <c:v>1.0461400916386305</c:v>
                </c:pt>
                <c:pt idx="38">
                  <c:v>0.93384452579470723</c:v>
                </c:pt>
                <c:pt idx="39">
                  <c:v>0.84131085818503248</c:v>
                </c:pt>
                <c:pt idx="40">
                  <c:v>0.82837419073428298</c:v>
                </c:pt>
                <c:pt idx="41">
                  <c:v>0.8401512321694673</c:v>
                </c:pt>
                <c:pt idx="42">
                  <c:v>0.85398652585400714</c:v>
                </c:pt>
                <c:pt idx="43">
                  <c:v>0.87901885746797148</c:v>
                </c:pt>
                <c:pt idx="44">
                  <c:v>0.8958621638771862</c:v>
                </c:pt>
                <c:pt idx="45">
                  <c:v>0.91612531028307131</c:v>
                </c:pt>
                <c:pt idx="46">
                  <c:v>0.90374579382339193</c:v>
                </c:pt>
                <c:pt idx="47">
                  <c:v>0.85577073495314737</c:v>
                </c:pt>
                <c:pt idx="48">
                  <c:v>0.77855526065516167</c:v>
                </c:pt>
                <c:pt idx="49">
                  <c:v>0.74132432929350556</c:v>
                </c:pt>
                <c:pt idx="50">
                  <c:v>0.75825863699391871</c:v>
                </c:pt>
                <c:pt idx="51">
                  <c:v>0.79308009488660058</c:v>
                </c:pt>
                <c:pt idx="52">
                  <c:v>0.80239740575424889</c:v>
                </c:pt>
                <c:pt idx="53">
                  <c:v>0.81075438629093233</c:v>
                </c:pt>
                <c:pt idx="54">
                  <c:v>0.82201508424407854</c:v>
                </c:pt>
                <c:pt idx="55">
                  <c:v>0.8021608005226879</c:v>
                </c:pt>
                <c:pt idx="56">
                  <c:v>0.76326363763111904</c:v>
                </c:pt>
                <c:pt idx="57">
                  <c:v>0.73949707022293309</c:v>
                </c:pt>
                <c:pt idx="58">
                  <c:v>0.75744618751154869</c:v>
                </c:pt>
                <c:pt idx="59">
                  <c:v>0.74818918535487744</c:v>
                </c:pt>
                <c:pt idx="60">
                  <c:v>0.72176158578853555</c:v>
                </c:pt>
                <c:pt idx="61">
                  <c:v>0.69605735952155623</c:v>
                </c:pt>
                <c:pt idx="62">
                  <c:v>0.6716640479846544</c:v>
                </c:pt>
                <c:pt idx="63">
                  <c:v>0.65361565634832042</c:v>
                </c:pt>
                <c:pt idx="64">
                  <c:v>0.71104013836438973</c:v>
                </c:pt>
                <c:pt idx="65">
                  <c:v>0.8853564892239707</c:v>
                </c:pt>
                <c:pt idx="66">
                  <c:v>1.2023754118251255</c:v>
                </c:pt>
                <c:pt idx="67">
                  <c:v>1.5239225220882535</c:v>
                </c:pt>
                <c:pt idx="68">
                  <c:v>1.7266639083559145</c:v>
                </c:pt>
                <c:pt idx="69">
                  <c:v>1.7635069026444656</c:v>
                </c:pt>
                <c:pt idx="70">
                  <c:v>1.7036249630053881</c:v>
                </c:pt>
                <c:pt idx="71">
                  <c:v>1.8013625793232904</c:v>
                </c:pt>
                <c:pt idx="72">
                  <c:v>2.1712490629862908</c:v>
                </c:pt>
                <c:pt idx="73">
                  <c:v>2.2573674233221186</c:v>
                </c:pt>
                <c:pt idx="74">
                  <c:v>2.2582751677772395</c:v>
                </c:pt>
                <c:pt idx="75">
                  <c:v>2.1956300352541489</c:v>
                </c:pt>
                <c:pt idx="76">
                  <c:v>2.1656267876368087</c:v>
                </c:pt>
                <c:pt idx="77">
                  <c:v>2.2315194171715369</c:v>
                </c:pt>
                <c:pt idx="78">
                  <c:v>2.0967278380296168</c:v>
                </c:pt>
                <c:pt idx="79">
                  <c:v>2.0366430641972175</c:v>
                </c:pt>
                <c:pt idx="80">
                  <c:v>1.9939435620556205</c:v>
                </c:pt>
                <c:pt idx="81">
                  <c:v>2.1329990694122265</c:v>
                </c:pt>
                <c:pt idx="82">
                  <c:v>2.167194081972216</c:v>
                </c:pt>
                <c:pt idx="83">
                  <c:v>2.0389455771036458</c:v>
                </c:pt>
                <c:pt idx="84">
                  <c:v>2.0022137970782747</c:v>
                </c:pt>
                <c:pt idx="85">
                  <c:v>1.8870836753906</c:v>
                </c:pt>
                <c:pt idx="86">
                  <c:v>2.011419522896384</c:v>
                </c:pt>
                <c:pt idx="87">
                  <c:v>2.0706721965212971</c:v>
                </c:pt>
                <c:pt idx="88">
                  <c:v>1.9966755780703314</c:v>
                </c:pt>
                <c:pt idx="89">
                  <c:v>2.1058536072418099</c:v>
                </c:pt>
                <c:pt idx="90">
                  <c:v>2.2486121916520263</c:v>
                </c:pt>
                <c:pt idx="91">
                  <c:v>2.3059336742598551</c:v>
                </c:pt>
                <c:pt idx="92">
                  <c:v>2.3704634373524702</c:v>
                </c:pt>
                <c:pt idx="93">
                  <c:v>2.4844096032445946</c:v>
                </c:pt>
                <c:pt idx="94">
                  <c:v>2.654773998415449</c:v>
                </c:pt>
                <c:pt idx="95">
                  <c:v>2.8410730611626187</c:v>
                </c:pt>
                <c:pt idx="96">
                  <c:v>2.9493336743850898</c:v>
                </c:pt>
                <c:pt idx="97">
                  <c:v>3.1119131585697946</c:v>
                </c:pt>
                <c:pt idx="98">
                  <c:v>2.8896360486823593</c:v>
                </c:pt>
                <c:pt idx="99">
                  <c:v>2.5729276850098257</c:v>
                </c:pt>
                <c:pt idx="100">
                  <c:v>2.3382543412732191</c:v>
                </c:pt>
                <c:pt idx="101">
                  <c:v>2.1628765248483695</c:v>
                </c:pt>
                <c:pt idx="102">
                  <c:v>1.9783502488165867</c:v>
                </c:pt>
                <c:pt idx="103">
                  <c:v>1.9243767675139849</c:v>
                </c:pt>
                <c:pt idx="104">
                  <c:v>1.8538950897347919</c:v>
                </c:pt>
                <c:pt idx="105">
                  <c:v>1.7089200497154764</c:v>
                </c:pt>
                <c:pt idx="106">
                  <c:v>1.5855980444295545</c:v>
                </c:pt>
                <c:pt idx="107">
                  <c:v>1.4918390428492487</c:v>
                </c:pt>
                <c:pt idx="108">
                  <c:v>1.446361207320106</c:v>
                </c:pt>
                <c:pt idx="109">
                  <c:v>1.4185652199018173</c:v>
                </c:pt>
                <c:pt idx="110">
                  <c:v>1.3603450391114542</c:v>
                </c:pt>
                <c:pt idx="111">
                  <c:v>1.2920452142700471</c:v>
                </c:pt>
                <c:pt idx="112">
                  <c:v>1.2858421072274462</c:v>
                </c:pt>
                <c:pt idx="113">
                  <c:v>1.2770174740304745</c:v>
                </c:pt>
                <c:pt idx="114">
                  <c:v>1.2337309716638121</c:v>
                </c:pt>
                <c:pt idx="115">
                  <c:v>1.1642480998484888</c:v>
                </c:pt>
                <c:pt idx="116">
                  <c:v>1.120423485500238</c:v>
                </c:pt>
                <c:pt idx="117">
                  <c:v>1.1178070536879554</c:v>
                </c:pt>
                <c:pt idx="118">
                  <c:v>1.0750957291677099</c:v>
                </c:pt>
                <c:pt idx="119">
                  <c:v>1.0146835664943992</c:v>
                </c:pt>
                <c:pt idx="120">
                  <c:v>0.90800648265212869</c:v>
                </c:pt>
                <c:pt idx="121">
                  <c:v>0.87993082813207946</c:v>
                </c:pt>
                <c:pt idx="122">
                  <c:v>0.84786994893897139</c:v>
                </c:pt>
                <c:pt idx="123">
                  <c:v>0.76968832266881515</c:v>
                </c:pt>
                <c:pt idx="124">
                  <c:v>0.73657328213789497</c:v>
                </c:pt>
                <c:pt idx="125">
                  <c:v>0.69008436921604432</c:v>
                </c:pt>
                <c:pt idx="126">
                  <c:v>0.68908919931978874</c:v>
                </c:pt>
                <c:pt idx="127">
                  <c:v>0.71326476495051339</c:v>
                </c:pt>
                <c:pt idx="128">
                  <c:v>0.70651681793326704</c:v>
                </c:pt>
                <c:pt idx="129">
                  <c:v>0.63890374393859506</c:v>
                </c:pt>
                <c:pt idx="130">
                  <c:v>0.61968587970995925</c:v>
                </c:pt>
                <c:pt idx="131">
                  <c:v>0.61479921799961146</c:v>
                </c:pt>
                <c:pt idx="132">
                  <c:v>0.62149121642478544</c:v>
                </c:pt>
                <c:pt idx="133">
                  <c:v>0.64352227418216623</c:v>
                </c:pt>
                <c:pt idx="134">
                  <c:v>0.65265089496632389</c:v>
                </c:pt>
                <c:pt idx="135">
                  <c:v>0.64040687705019039</c:v>
                </c:pt>
                <c:pt idx="136">
                  <c:v>0.64940789724438253</c:v>
                </c:pt>
                <c:pt idx="137">
                  <c:v>0.62835004095630453</c:v>
                </c:pt>
                <c:pt idx="138">
                  <c:v>0.58111758353559284</c:v>
                </c:pt>
                <c:pt idx="139">
                  <c:v>0.51724214045930106</c:v>
                </c:pt>
                <c:pt idx="140">
                  <c:v>0.47579200101403296</c:v>
                </c:pt>
                <c:pt idx="141">
                  <c:v>0.4740310645292331</c:v>
                </c:pt>
                <c:pt idx="142">
                  <c:v>0.50693265588760117</c:v>
                </c:pt>
                <c:pt idx="143">
                  <c:v>0.56828075394534827</c:v>
                </c:pt>
                <c:pt idx="144">
                  <c:v>0.61027281559711377</c:v>
                </c:pt>
                <c:pt idx="145">
                  <c:v>0.62838028578378191</c:v>
                </c:pt>
                <c:pt idx="146">
                  <c:v>0.63840925873332743</c:v>
                </c:pt>
                <c:pt idx="147">
                  <c:v>0.6365912440050211</c:v>
                </c:pt>
                <c:pt idx="148">
                  <c:v>0.63865179426068608</c:v>
                </c:pt>
                <c:pt idx="149">
                  <c:v>0.6147574971246369</c:v>
                </c:pt>
                <c:pt idx="150">
                  <c:v>0.59732172837833986</c:v>
                </c:pt>
                <c:pt idx="151">
                  <c:v>0.58498327056362509</c:v>
                </c:pt>
                <c:pt idx="152">
                  <c:v>0.56989888750887607</c:v>
                </c:pt>
                <c:pt idx="153">
                  <c:v>0.56704170268460219</c:v>
                </c:pt>
                <c:pt idx="154">
                  <c:v>0.57919183084490544</c:v>
                </c:pt>
                <c:pt idx="155">
                  <c:v>0.59924409415287472</c:v>
                </c:pt>
                <c:pt idx="156">
                  <c:v>0.60639286697854367</c:v>
                </c:pt>
                <c:pt idx="157">
                  <c:v>0.61391872384359758</c:v>
                </c:pt>
                <c:pt idx="158">
                  <c:v>0.68541359436578031</c:v>
                </c:pt>
                <c:pt idx="159">
                  <c:v>0.84745610393198556</c:v>
                </c:pt>
                <c:pt idx="160">
                  <c:v>0.97233417750685081</c:v>
                </c:pt>
                <c:pt idx="161">
                  <c:v>1.1193331444465204</c:v>
                </c:pt>
                <c:pt idx="162">
                  <c:v>1.2431012215885306</c:v>
                </c:pt>
                <c:pt idx="163">
                  <c:v>1.2427100655236203</c:v>
                </c:pt>
                <c:pt idx="164">
                  <c:v>1.2839714254841486</c:v>
                </c:pt>
                <c:pt idx="165">
                  <c:v>1.3624961052403715</c:v>
                </c:pt>
                <c:pt idx="166">
                  <c:v>1.3232337653622599</c:v>
                </c:pt>
                <c:pt idx="167">
                  <c:v>1.3428649353013156</c:v>
                </c:pt>
              </c:numCache>
            </c:numRef>
          </c:val>
          <c:smooth val="1"/>
        </c:ser>
        <c:ser>
          <c:idx val="1"/>
          <c:order val="1"/>
          <c:tx>
            <c:v>France</c:v>
          </c:tx>
          <c:spPr>
            <a:ln w="44450">
              <a:solidFill>
                <a:srgbClr val="7030A0"/>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DataF10.8!$E$6:$E$174</c:f>
              <c:numCache>
                <c:formatCode>0%</c:formatCode>
                <c:ptCount val="169"/>
                <c:pt idx="0">
                  <c:v>0.47619799866952423</c:v>
                </c:pt>
                <c:pt idx="1">
                  <c:v>0.52478801036646361</c:v>
                </c:pt>
                <c:pt idx="2">
                  <c:v>0.49467595830893435</c:v>
                </c:pt>
                <c:pt idx="3">
                  <c:v>0.47286161591490694</c:v>
                </c:pt>
                <c:pt idx="4">
                  <c:v>0.44649529943647592</c:v>
                </c:pt>
                <c:pt idx="5">
                  <c:v>0.44777414463949722</c:v>
                </c:pt>
                <c:pt idx="6">
                  <c:v>0.45612010249830864</c:v>
                </c:pt>
                <c:pt idx="7">
                  <c:v>0.49911745846163608</c:v>
                </c:pt>
                <c:pt idx="8">
                  <c:v>0.56340780619372766</c:v>
                </c:pt>
                <c:pt idx="9">
                  <c:v>0.58916132117124653</c:v>
                </c:pt>
                <c:pt idx="10">
                  <c:v>0.5754700157802829</c:v>
                </c:pt>
                <c:pt idx="11">
                  <c:v>0.57940941252335854</c:v>
                </c:pt>
                <c:pt idx="12">
                  <c:v>0.57624708972985916</c:v>
                </c:pt>
                <c:pt idx="13">
                  <c:v>0.5720747648170692</c:v>
                </c:pt>
                <c:pt idx="14">
                  <c:v>0.57334684665127922</c:v>
                </c:pt>
                <c:pt idx="15">
                  <c:v>0.5954328987585561</c:v>
                </c:pt>
                <c:pt idx="16">
                  <c:v>0.58243770098369363</c:v>
                </c:pt>
                <c:pt idx="17">
                  <c:v>0.59729948754435291</c:v>
                </c:pt>
                <c:pt idx="18">
                  <c:v>0.56188464740108723</c:v>
                </c:pt>
                <c:pt idx="19">
                  <c:v>0.59308429124474427</c:v>
                </c:pt>
                <c:pt idx="20">
                  <c:v>0.5984193520197858</c:v>
                </c:pt>
                <c:pt idx="21">
                  <c:v>0.6220899221662598</c:v>
                </c:pt>
                <c:pt idx="22">
                  <c:v>0.69991396737995926</c:v>
                </c:pt>
                <c:pt idx="23">
                  <c:v>0.82247942407387375</c:v>
                </c:pt>
                <c:pt idx="24">
                  <c:v>0.83707751346562409</c:v>
                </c:pt>
                <c:pt idx="25">
                  <c:v>0.85960738619247778</c:v>
                </c:pt>
                <c:pt idx="26">
                  <c:v>0.8765427160506174</c:v>
                </c:pt>
                <c:pt idx="27">
                  <c:v>0.87888187185829925</c:v>
                </c:pt>
                <c:pt idx="28">
                  <c:v>0.94133582107605829</c:v>
                </c:pt>
                <c:pt idx="29">
                  <c:v>0.97060265926560596</c:v>
                </c:pt>
                <c:pt idx="30">
                  <c:v>0.92901064904552433</c:v>
                </c:pt>
                <c:pt idx="31">
                  <c:v>0.88604748149013624</c:v>
                </c:pt>
                <c:pt idx="32">
                  <c:v>0.87642407235216246</c:v>
                </c:pt>
                <c:pt idx="33">
                  <c:v>0.93944500595669311</c:v>
                </c:pt>
                <c:pt idx="34">
                  <c:v>1.0108184920603647</c:v>
                </c:pt>
                <c:pt idx="35">
                  <c:v>1.0564922934973109</c:v>
                </c:pt>
                <c:pt idx="36">
                  <c:v>1.0801622135931919</c:v>
                </c:pt>
                <c:pt idx="37">
                  <c:v>1.0841507265773129</c:v>
                </c:pt>
                <c:pt idx="38">
                  <c:v>1.0478485130907986</c:v>
                </c:pt>
                <c:pt idx="39">
                  <c:v>1.0377709721963664</c:v>
                </c:pt>
                <c:pt idx="40">
                  <c:v>1.0012563635230565</c:v>
                </c:pt>
                <c:pt idx="41">
                  <c:v>0.97707336610567286</c:v>
                </c:pt>
                <c:pt idx="42">
                  <c:v>0.9644304607496863</c:v>
                </c:pt>
                <c:pt idx="43">
                  <c:v>0.98293297136938718</c:v>
                </c:pt>
                <c:pt idx="44">
                  <c:v>0.98328453362214763</c:v>
                </c:pt>
                <c:pt idx="45">
                  <c:v>1.0117696625723376</c:v>
                </c:pt>
                <c:pt idx="46">
                  <c:v>0.92668974872034104</c:v>
                </c:pt>
                <c:pt idx="47">
                  <c:v>0.97682803993662015</c:v>
                </c:pt>
                <c:pt idx="48">
                  <c:v>0.93203628182361653</c:v>
                </c:pt>
                <c:pt idx="49">
                  <c:v>0.89665732618432692</c:v>
                </c:pt>
                <c:pt idx="50">
                  <c:v>0.88714291267342293</c:v>
                </c:pt>
                <c:pt idx="51">
                  <c:v>0.94765920276744231</c:v>
                </c:pt>
                <c:pt idx="52">
                  <c:v>0.97802923403401842</c:v>
                </c:pt>
                <c:pt idx="53">
                  <c:v>0.93147168457730189</c:v>
                </c:pt>
                <c:pt idx="54">
                  <c:v>0.9135772680278571</c:v>
                </c:pt>
                <c:pt idx="55">
                  <c:v>0.90619602915366715</c:v>
                </c:pt>
                <c:pt idx="56">
                  <c:v>0.91316574972565079</c:v>
                </c:pt>
                <c:pt idx="57">
                  <c:v>0.81624049407390775</c:v>
                </c:pt>
                <c:pt idx="58">
                  <c:v>0.82360231485138236</c:v>
                </c:pt>
                <c:pt idx="59">
                  <c:v>0.82644005157565825</c:v>
                </c:pt>
                <c:pt idx="60">
                  <c:v>0.86858656535014145</c:v>
                </c:pt>
                <c:pt idx="61">
                  <c:v>0.77611636686083796</c:v>
                </c:pt>
                <c:pt idx="62">
                  <c:v>0.71552521162726301</c:v>
                </c:pt>
                <c:pt idx="63">
                  <c:v>0.73908760206710977</c:v>
                </c:pt>
                <c:pt idx="64">
                  <c:v>0.86605057253352091</c:v>
                </c:pt>
                <c:pt idx="65">
                  <c:v>0.96472022218947129</c:v>
                </c:pt>
                <c:pt idx="66">
                  <c:v>1.115296918096198</c:v>
                </c:pt>
                <c:pt idx="67">
                  <c:v>1.3233959001805402</c:v>
                </c:pt>
                <c:pt idx="68">
                  <c:v>1.6364678658312581</c:v>
                </c:pt>
                <c:pt idx="69">
                  <c:v>1.7854547459903394</c:v>
                </c:pt>
                <c:pt idx="70">
                  <c:v>1.5459487347407179</c:v>
                </c:pt>
                <c:pt idx="71">
                  <c:v>1.7452006448340869</c:v>
                </c:pt>
                <c:pt idx="72">
                  <c:v>1.8375133516167694</c:v>
                </c:pt>
                <c:pt idx="73">
                  <c:v>1.7656972296073847</c:v>
                </c:pt>
                <c:pt idx="74">
                  <c:v>1.5987900105413213</c:v>
                </c:pt>
                <c:pt idx="75">
                  <c:v>1.4865320400688531</c:v>
                </c:pt>
                <c:pt idx="76">
                  <c:v>1.2372486503107643</c:v>
                </c:pt>
                <c:pt idx="77">
                  <c:v>1.2346715827046497</c:v>
                </c:pt>
                <c:pt idx="78">
                  <c:v>1.1368792505121761</c:v>
                </c:pt>
                <c:pt idx="79">
                  <c:v>1.0449160901121073</c:v>
                </c:pt>
                <c:pt idx="80">
                  <c:v>1.0459046487181844</c:v>
                </c:pt>
                <c:pt idx="81">
                  <c:v>1.0847839241935342</c:v>
                </c:pt>
                <c:pt idx="82">
                  <c:v>1.1618648513497976</c:v>
                </c:pt>
                <c:pt idx="83">
                  <c:v>1.13076720928848</c:v>
                </c:pt>
                <c:pt idx="84">
                  <c:v>1.2773702125767632</c:v>
                </c:pt>
                <c:pt idx="85">
                  <c:v>1.3998753545754963</c:v>
                </c:pt>
                <c:pt idx="86">
                  <c:v>1.2348127057891847</c:v>
                </c:pt>
                <c:pt idx="87">
                  <c:v>1.0375475931390112</c:v>
                </c:pt>
                <c:pt idx="88">
                  <c:v>1.0340866426352386</c:v>
                </c:pt>
                <c:pt idx="89">
                  <c:v>1.01035873619379</c:v>
                </c:pt>
                <c:pt idx="90">
                  <c:v>1.6558123978690202</c:v>
                </c:pt>
                <c:pt idx="91">
                  <c:v>1.996269497789106</c:v>
                </c:pt>
                <c:pt idx="92">
                  <c:v>2.1009564866554182</c:v>
                </c:pt>
                <c:pt idx="93">
                  <c:v>2.3540706956911914</c:v>
                </c:pt>
                <c:pt idx="94">
                  <c:v>2.7283004510259317</c:v>
                </c:pt>
                <c:pt idx="95">
                  <c:v>1.6774190893383389</c:v>
                </c:pt>
                <c:pt idx="96">
                  <c:v>0.85970010311903855</c:v>
                </c:pt>
                <c:pt idx="97">
                  <c:v>0.67077386868519595</c:v>
                </c:pt>
                <c:pt idx="98">
                  <c:v>0.46861880285781998</c:v>
                </c:pt>
                <c:pt idx="99">
                  <c:v>0.46111670494125689</c:v>
                </c:pt>
                <c:pt idx="100">
                  <c:v>0.42724995461406989</c:v>
                </c:pt>
                <c:pt idx="101">
                  <c:v>0.35570115340734881</c:v>
                </c:pt>
                <c:pt idx="102">
                  <c:v>0.33481803948928862</c:v>
                </c:pt>
                <c:pt idx="103">
                  <c:v>0.3609991769104966</c:v>
                </c:pt>
                <c:pt idx="104">
                  <c:v>0.36379569614526336</c:v>
                </c:pt>
                <c:pt idx="105">
                  <c:v>0.35027474169314826</c:v>
                </c:pt>
                <c:pt idx="106">
                  <c:v>0.34170811785177296</c:v>
                </c:pt>
                <c:pt idx="107">
                  <c:v>0.33452007740306583</c:v>
                </c:pt>
                <c:pt idx="108">
                  <c:v>0.325199338211343</c:v>
                </c:pt>
                <c:pt idx="109">
                  <c:v>0.32692544707291743</c:v>
                </c:pt>
                <c:pt idx="110">
                  <c:v>0.30208403264845807</c:v>
                </c:pt>
                <c:pt idx="111">
                  <c:v>0.28091864432082181</c:v>
                </c:pt>
                <c:pt idx="112">
                  <c:v>0.25105121304806011</c:v>
                </c:pt>
                <c:pt idx="113">
                  <c:v>0.23007331209358967</c:v>
                </c:pt>
                <c:pt idx="114">
                  <c:v>0.21076698775684008</c:v>
                </c:pt>
                <c:pt idx="115">
                  <c:v>0.19016306195085042</c:v>
                </c:pt>
                <c:pt idx="116">
                  <c:v>0.16779451433917966</c:v>
                </c:pt>
                <c:pt idx="117">
                  <c:v>0.16077293799902262</c:v>
                </c:pt>
                <c:pt idx="118">
                  <c:v>0.16256752019651502</c:v>
                </c:pt>
                <c:pt idx="119">
                  <c:v>0.14907563319665193</c:v>
                </c:pt>
                <c:pt idx="120">
                  <c:v>0.21702840886728797</c:v>
                </c:pt>
                <c:pt idx="121">
                  <c:v>0.22980307312588399</c:v>
                </c:pt>
                <c:pt idx="122">
                  <c:v>0.24997316040719803</c:v>
                </c:pt>
                <c:pt idx="123">
                  <c:v>0.264820743130457</c:v>
                </c:pt>
                <c:pt idx="124">
                  <c:v>0.28229278811373493</c:v>
                </c:pt>
                <c:pt idx="125">
                  <c:v>0.32703598247452598</c:v>
                </c:pt>
                <c:pt idx="126">
                  <c:v>0.36434223026250212</c:v>
                </c:pt>
                <c:pt idx="127">
                  <c:v>0.35932388881433408</c:v>
                </c:pt>
                <c:pt idx="128">
                  <c:v>0.36085129797405135</c:v>
                </c:pt>
                <c:pt idx="129">
                  <c:v>0.36597021869714014</c:v>
                </c:pt>
                <c:pt idx="130">
                  <c:v>0.36781532154461571</c:v>
                </c:pt>
                <c:pt idx="131">
                  <c:v>0.36656069742670017</c:v>
                </c:pt>
                <c:pt idx="132">
                  <c:v>0.3868098620533385</c:v>
                </c:pt>
                <c:pt idx="133">
                  <c:v>0.41718744357002741</c:v>
                </c:pt>
                <c:pt idx="134">
                  <c:v>0.43191365238351986</c:v>
                </c:pt>
                <c:pt idx="135">
                  <c:v>0.45356343552089506</c:v>
                </c:pt>
                <c:pt idx="136">
                  <c:v>0.47235602631416229</c:v>
                </c:pt>
                <c:pt idx="137">
                  <c:v>0.49376565602214223</c:v>
                </c:pt>
                <c:pt idx="138">
                  <c:v>0.4907347882119496</c:v>
                </c:pt>
                <c:pt idx="139">
                  <c:v>0.49034446197823128</c:v>
                </c:pt>
                <c:pt idx="140">
                  <c:v>0.4994238087981841</c:v>
                </c:pt>
                <c:pt idx="141">
                  <c:v>0.51951961029737292</c:v>
                </c:pt>
                <c:pt idx="142">
                  <c:v>0.55212545068600116</c:v>
                </c:pt>
                <c:pt idx="143">
                  <c:v>0.63689307780876703</c:v>
                </c:pt>
                <c:pt idx="144">
                  <c:v>0.685897279920475</c:v>
                </c:pt>
                <c:pt idx="145">
                  <c:v>0.79144692864790678</c:v>
                </c:pt>
                <c:pt idx="146">
                  <c:v>0.918380652635578</c:v>
                </c:pt>
                <c:pt idx="147">
                  <c:v>0.95383230705547883</c:v>
                </c:pt>
                <c:pt idx="148">
                  <c:v>0.96000065476033869</c:v>
                </c:pt>
                <c:pt idx="149">
                  <c:v>0.940765991448133</c:v>
                </c:pt>
                <c:pt idx="150">
                  <c:v>0.90411276116263983</c:v>
                </c:pt>
                <c:pt idx="151">
                  <c:v>0.89816322187855113</c:v>
                </c:pt>
                <c:pt idx="152">
                  <c:v>0.9345869576216691</c:v>
                </c:pt>
                <c:pt idx="153">
                  <c:v>0.97878036630151155</c:v>
                </c:pt>
                <c:pt idx="154">
                  <c:v>0.99486169074634434</c:v>
                </c:pt>
                <c:pt idx="155">
                  <c:v>1.0180033832561324</c:v>
                </c:pt>
                <c:pt idx="156">
                  <c:v>1.0003216184399744</c:v>
                </c:pt>
                <c:pt idx="157">
                  <c:v>0.96962944140171192</c:v>
                </c:pt>
                <c:pt idx="158">
                  <c:v>1.0203563296514824</c:v>
                </c:pt>
                <c:pt idx="159">
                  <c:v>1.162484403290714</c:v>
                </c:pt>
                <c:pt idx="160">
                  <c:v>1.2234179487553591</c:v>
                </c:pt>
                <c:pt idx="161">
                  <c:v>1.266307675239803</c:v>
                </c:pt>
                <c:pt idx="162">
                  <c:v>1.3718446970218006</c:v>
                </c:pt>
                <c:pt idx="163">
                  <c:v>1.4544758100078583</c:v>
                </c:pt>
                <c:pt idx="164">
                  <c:v>1.5250953725508019</c:v>
                </c:pt>
                <c:pt idx="165">
                  <c:v>1.5774385456903006</c:v>
                </c:pt>
                <c:pt idx="166">
                  <c:v>1.5512669591205512</c:v>
                </c:pt>
                <c:pt idx="167">
                  <c:v>1.5643527524054259</c:v>
                </c:pt>
              </c:numCache>
            </c:numRef>
          </c:val>
          <c:smooth val="1"/>
        </c:ser>
        <c:ser>
          <c:idx val="2"/>
          <c:order val="2"/>
          <c:tx>
            <c:v>Germany</c:v>
          </c:tx>
          <c:spPr>
            <a:ln w="44450">
              <a:solidFill>
                <a:schemeClr val="accent6"/>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DataF10.8!$G$6:$G$174</c:f>
              <c:numCache>
                <c:formatCode>0%</c:formatCode>
                <c:ptCount val="169"/>
                <c:pt idx="20">
                  <c:v>0.31457888835705183</c:v>
                </c:pt>
                <c:pt idx="21">
                  <c:v>0.32132522011464654</c:v>
                </c:pt>
                <c:pt idx="22">
                  <c:v>0.2153082876621871</c:v>
                </c:pt>
                <c:pt idx="23">
                  <c:v>0.18567678626231868</c:v>
                </c:pt>
                <c:pt idx="24">
                  <c:v>0.17455482964781363</c:v>
                </c:pt>
                <c:pt idx="25">
                  <c:v>0.20760620809211824</c:v>
                </c:pt>
                <c:pt idx="26">
                  <c:v>0.23462574485882035</c:v>
                </c:pt>
                <c:pt idx="27">
                  <c:v>0.27064512725128465</c:v>
                </c:pt>
                <c:pt idx="28">
                  <c:v>0.28098441175959032</c:v>
                </c:pt>
                <c:pt idx="29">
                  <c:v>0.32910535196713259</c:v>
                </c:pt>
                <c:pt idx="30">
                  <c:v>0.36857041503966315</c:v>
                </c:pt>
                <c:pt idx="31">
                  <c:v>0.39068977429682011</c:v>
                </c:pt>
                <c:pt idx="32">
                  <c:v>0.41550059969203845</c:v>
                </c:pt>
                <c:pt idx="33">
                  <c:v>0.42931139549000019</c:v>
                </c:pt>
                <c:pt idx="34">
                  <c:v>0.44437866637976886</c:v>
                </c:pt>
                <c:pt idx="35">
                  <c:v>0.46805273833614996</c:v>
                </c:pt>
                <c:pt idx="36">
                  <c:v>0.48954262173858837</c:v>
                </c:pt>
                <c:pt idx="37">
                  <c:v>0.5081520328163569</c:v>
                </c:pt>
                <c:pt idx="38">
                  <c:v>0.50381642511970359</c:v>
                </c:pt>
                <c:pt idx="39">
                  <c:v>0.49694285842673819</c:v>
                </c:pt>
                <c:pt idx="40">
                  <c:v>0.49716486120560144</c:v>
                </c:pt>
                <c:pt idx="41">
                  <c:v>0.54429122511732209</c:v>
                </c:pt>
                <c:pt idx="42">
                  <c:v>0.53932967398597131</c:v>
                </c:pt>
                <c:pt idx="43">
                  <c:v>0.54857424603578142</c:v>
                </c:pt>
                <c:pt idx="44">
                  <c:v>0.57470129438996842</c:v>
                </c:pt>
                <c:pt idx="45">
                  <c:v>0.5684168813141719</c:v>
                </c:pt>
                <c:pt idx="46">
                  <c:v>0.54584708980992491</c:v>
                </c:pt>
                <c:pt idx="47">
                  <c:v>0.52497472194029937</c:v>
                </c:pt>
                <c:pt idx="48">
                  <c:v>0.49963457620544183</c:v>
                </c:pt>
                <c:pt idx="49">
                  <c:v>0.49940229594256225</c:v>
                </c:pt>
                <c:pt idx="50">
                  <c:v>0.50148551621694049</c:v>
                </c:pt>
                <c:pt idx="51">
                  <c:v>0.54786844534990764</c:v>
                </c:pt>
                <c:pt idx="52">
                  <c:v>0.57476166583119781</c:v>
                </c:pt>
                <c:pt idx="53">
                  <c:v>0.5537426900584318</c:v>
                </c:pt>
                <c:pt idx="54">
                  <c:v>0.55261030744105943</c:v>
                </c:pt>
                <c:pt idx="55">
                  <c:v>0.53478451953136208</c:v>
                </c:pt>
                <c:pt idx="56">
                  <c:v>0.53933475437613465</c:v>
                </c:pt>
                <c:pt idx="57">
                  <c:v>0.52882042212453495</c:v>
                </c:pt>
                <c:pt idx="58">
                  <c:v>0.5899822695033714</c:v>
                </c:pt>
                <c:pt idx="59">
                  <c:v>0.61874656611528911</c:v>
                </c:pt>
                <c:pt idx="60">
                  <c:v>0.63097040303692731</c:v>
                </c:pt>
                <c:pt idx="61">
                  <c:v>0.61708017722786357</c:v>
                </c:pt>
                <c:pt idx="62">
                  <c:v>0.60302971324813326</c:v>
                </c:pt>
                <c:pt idx="63">
                  <c:v>0.62274253910285604</c:v>
                </c:pt>
                <c:pt idx="64">
                  <c:v>0.68772316620844975</c:v>
                </c:pt>
                <c:pt idx="65">
                  <c:v>0.81039228365146132</c:v>
                </c:pt>
                <c:pt idx="66">
                  <c:v>0.97951751985788515</c:v>
                </c:pt>
                <c:pt idx="67">
                  <c:v>0.99591996520618598</c:v>
                </c:pt>
                <c:pt idx="68">
                  <c:v>1.1860775963952541</c:v>
                </c:pt>
                <c:pt idx="69">
                  <c:v>1.1812194201481323</c:v>
                </c:pt>
                <c:pt idx="70">
                  <c:v>0.49591445646282173</c:v>
                </c:pt>
                <c:pt idx="71">
                  <c:v>0.4730441655304285</c:v>
                </c:pt>
                <c:pt idx="72">
                  <c:v>3.2829432280561482E-2</c:v>
                </c:pt>
                <c:pt idx="73">
                  <c:v>2.5232009610885315E-9</c:v>
                </c:pt>
                <c:pt idx="74">
                  <c:v>7.2795838242804542E-2</c:v>
                </c:pt>
                <c:pt idx="75">
                  <c:v>8.4466648874713807E-2</c:v>
                </c:pt>
                <c:pt idx="76">
                  <c:v>0.21569669841439182</c:v>
                </c:pt>
                <c:pt idx="77">
                  <c:v>0.19563159212765124</c:v>
                </c:pt>
                <c:pt idx="78">
                  <c:v>0.17850762200527928</c:v>
                </c:pt>
                <c:pt idx="79">
                  <c:v>0.22279572822596291</c:v>
                </c:pt>
                <c:pt idx="80">
                  <c:v>0.28405036826351471</c:v>
                </c:pt>
                <c:pt idx="81">
                  <c:v>0.39003107311601221</c:v>
                </c:pt>
                <c:pt idx="82">
                  <c:v>0.4862948164221283</c:v>
                </c:pt>
                <c:pt idx="83">
                  <c:v>0.48520957306489532</c:v>
                </c:pt>
                <c:pt idx="84">
                  <c:v>0.44763962446301042</c:v>
                </c:pt>
                <c:pt idx="85">
                  <c:v>0.45160968815202096</c:v>
                </c:pt>
                <c:pt idx="86">
                  <c:v>0.45034550323835487</c:v>
                </c:pt>
                <c:pt idx="87">
                  <c:v>0.46429430202993532</c:v>
                </c:pt>
                <c:pt idx="88">
                  <c:v>0.46987504949526887</c:v>
                </c:pt>
                <c:pt idx="89">
                  <c:v>0.48478904837726472</c:v>
                </c:pt>
                <c:pt idx="90">
                  <c:v>0.54206058494906229</c:v>
                </c:pt>
                <c:pt idx="91">
                  <c:v>0.74783526314598314</c:v>
                </c:pt>
                <c:pt idx="92">
                  <c:v>1.0470977762074647</c:v>
                </c:pt>
                <c:pt idx="93">
                  <c:v>1.2985548903261965</c:v>
                </c:pt>
                <c:pt idx="94">
                  <c:v>1.828144989035837</c:v>
                </c:pt>
                <c:pt idx="95">
                  <c:v>1.452811827210587</c:v>
                </c:pt>
                <c:pt idx="96">
                  <c:v>1.0774786653900632</c:v>
                </c:pt>
                <c:pt idx="97">
                  <c:v>0.70916695860167589</c:v>
                </c:pt>
                <c:pt idx="98">
                  <c:v>0.33338126981047772</c:v>
                </c:pt>
                <c:pt idx="99">
                  <c:v>0.33671508251018212</c:v>
                </c:pt>
                <c:pt idx="100">
                  <c:v>0.33618845334633179</c:v>
                </c:pt>
                <c:pt idx="101">
                  <c:v>0.29078691507340598</c:v>
                </c:pt>
                <c:pt idx="102">
                  <c:v>0.26759623326744941</c:v>
                </c:pt>
                <c:pt idx="103">
                  <c:v>0.24571875292737441</c:v>
                </c:pt>
                <c:pt idx="104">
                  <c:v>0.2310742494966346</c:v>
                </c:pt>
                <c:pt idx="105">
                  <c:v>0.21323074710011508</c:v>
                </c:pt>
                <c:pt idx="106">
                  <c:v>0.19959876274897653</c:v>
                </c:pt>
                <c:pt idx="107">
                  <c:v>0.1885322149794709</c:v>
                </c:pt>
                <c:pt idx="108">
                  <c:v>0.18297347733828162</c:v>
                </c:pt>
                <c:pt idx="109">
                  <c:v>0.17634509977845503</c:v>
                </c:pt>
                <c:pt idx="110">
                  <c:v>0.16620825817716525</c:v>
                </c:pt>
                <c:pt idx="111">
                  <c:v>0.16083081889864392</c:v>
                </c:pt>
                <c:pt idx="112">
                  <c:v>0.15697941315976657</c:v>
                </c:pt>
                <c:pt idx="113">
                  <c:v>0.1622373861449016</c:v>
                </c:pt>
                <c:pt idx="114">
                  <c:v>0.16384302433492109</c:v>
                </c:pt>
                <c:pt idx="115">
                  <c:v>0.16770888752396848</c:v>
                </c:pt>
                <c:pt idx="116">
                  <c:v>0.17615297111000841</c:v>
                </c:pt>
                <c:pt idx="117">
                  <c:v>0.19852981447531318</c:v>
                </c:pt>
                <c:pt idx="118">
                  <c:v>0.20840996544499257</c:v>
                </c:pt>
                <c:pt idx="119">
                  <c:v>0.19691036012933494</c:v>
                </c:pt>
                <c:pt idx="120">
                  <c:v>0.18263376617387772</c:v>
                </c:pt>
                <c:pt idx="121">
                  <c:v>0.18174792145005481</c:v>
                </c:pt>
                <c:pt idx="122">
                  <c:v>0.18669642278380641</c:v>
                </c:pt>
                <c:pt idx="123">
                  <c:v>0.17945005487154225</c:v>
                </c:pt>
                <c:pt idx="124">
                  <c:v>0.18146184393648959</c:v>
                </c:pt>
                <c:pt idx="125">
                  <c:v>0.21790730835268599</c:v>
                </c:pt>
                <c:pt idx="126">
                  <c:v>0.25169500105605808</c:v>
                </c:pt>
                <c:pt idx="127">
                  <c:v>0.27238242971137716</c:v>
                </c:pt>
                <c:pt idx="128">
                  <c:v>0.28716221921779778</c:v>
                </c:pt>
                <c:pt idx="129">
                  <c:v>0.29890152619934701</c:v>
                </c:pt>
                <c:pt idx="130">
                  <c:v>0.31675599613040423</c:v>
                </c:pt>
                <c:pt idx="131">
                  <c:v>0.35115965454249426</c:v>
                </c:pt>
                <c:pt idx="132">
                  <c:v>0.3886080464811098</c:v>
                </c:pt>
                <c:pt idx="133">
                  <c:v>0.41187831123682328</c:v>
                </c:pt>
                <c:pt idx="134">
                  <c:v>0.42328402976763635</c:v>
                </c:pt>
                <c:pt idx="135">
                  <c:v>0.4314326888599207</c:v>
                </c:pt>
                <c:pt idx="136">
                  <c:v>0.43342917103886375</c:v>
                </c:pt>
                <c:pt idx="137">
                  <c:v>0.4481629363205335</c:v>
                </c:pt>
                <c:pt idx="138">
                  <c:v>0.44825873798010346</c:v>
                </c:pt>
                <c:pt idx="139">
                  <c:v>0.43778820731227142</c:v>
                </c:pt>
                <c:pt idx="140">
                  <c:v>0.44414638470579992</c:v>
                </c:pt>
                <c:pt idx="141">
                  <c:v>0.41436793659496318</c:v>
                </c:pt>
                <c:pt idx="142">
                  <c:v>0.43879239582648549</c:v>
                </c:pt>
                <c:pt idx="143">
                  <c:v>0.49850884725752242</c:v>
                </c:pt>
                <c:pt idx="144">
                  <c:v>0.53061100224866975</c:v>
                </c:pt>
                <c:pt idx="145">
                  <c:v>0.59181943217794519</c:v>
                </c:pt>
                <c:pt idx="146">
                  <c:v>0.67047091737820363</c:v>
                </c:pt>
                <c:pt idx="147">
                  <c:v>0.69776518790357622</c:v>
                </c:pt>
                <c:pt idx="148">
                  <c:v>0.71814718256631127</c:v>
                </c:pt>
                <c:pt idx="149">
                  <c:v>0.72695730130261915</c:v>
                </c:pt>
                <c:pt idx="150">
                  <c:v>0.71742388705503923</c:v>
                </c:pt>
                <c:pt idx="151">
                  <c:v>0.70757738648865764</c:v>
                </c:pt>
                <c:pt idx="152">
                  <c:v>0.72806003661135765</c:v>
                </c:pt>
                <c:pt idx="153">
                  <c:v>0.76482990358704972</c:v>
                </c:pt>
                <c:pt idx="154">
                  <c:v>0.78056274596473396</c:v>
                </c:pt>
                <c:pt idx="155">
                  <c:v>0.81553443367759881</c:v>
                </c:pt>
                <c:pt idx="156">
                  <c:v>0.7987803077286254</c:v>
                </c:pt>
                <c:pt idx="157">
                  <c:v>0.76313018296535329</c:v>
                </c:pt>
                <c:pt idx="158">
                  <c:v>0.78212511765452042</c:v>
                </c:pt>
                <c:pt idx="159">
                  <c:v>0.87198996493589531</c:v>
                </c:pt>
                <c:pt idx="160">
                  <c:v>0.92947581257966416</c:v>
                </c:pt>
                <c:pt idx="161">
                  <c:v>0.97034136397415294</c:v>
                </c:pt>
                <c:pt idx="162">
                  <c:v>1.0096667481882893</c:v>
                </c:pt>
                <c:pt idx="163">
                  <c:v>1.0009758263113417</c:v>
                </c:pt>
                <c:pt idx="164">
                  <c:v>0.97111372199349089</c:v>
                </c:pt>
                <c:pt idx="165">
                  <c:v>0.94545298484788176</c:v>
                </c:pt>
                <c:pt idx="166">
                  <c:v>0.90656974020070213</c:v>
                </c:pt>
                <c:pt idx="167">
                  <c:v>0.92601136252429195</c:v>
                </c:pt>
              </c:numCache>
            </c:numRef>
          </c:val>
          <c:smooth val="1"/>
        </c:ser>
        <c:ser>
          <c:idx val="5"/>
          <c:order val="3"/>
          <c:tx>
            <c:v>United States</c:v>
          </c:tx>
          <c:spPr>
            <a:ln w="44450">
              <a:solidFill>
                <a:schemeClr val="accent2"/>
              </a:solidFill>
            </a:ln>
          </c:spPr>
          <c:marker>
            <c:symbol val="none"/>
          </c:marker>
          <c:cat>
            <c:numRef>
              <c:f>DataF10.8!$A$6:$A$174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DataF10.8!$I$6:$I$174</c:f>
              <c:numCache>
                <c:formatCode>General</c:formatCode>
                <c:ptCount val="169"/>
                <c:pt idx="0" formatCode="0%">
                  <c:v>0.11871567384875371</c:v>
                </c:pt>
                <c:pt idx="10" formatCode="0%">
                  <c:v>6.9669319615405859E-2</c:v>
                </c:pt>
                <c:pt idx="15" formatCode="0%">
                  <c:v>0.45</c:v>
                </c:pt>
                <c:pt idx="20" formatCode="0%">
                  <c:v>0.43093076580429568</c:v>
                </c:pt>
                <c:pt idx="21" formatCode="0%">
                  <c:v>0.40434747095087403</c:v>
                </c:pt>
                <c:pt idx="22" formatCode="0%">
                  <c:v>0.39181455167447699</c:v>
                </c:pt>
                <c:pt idx="23" formatCode="0%">
                  <c:v>0.37723132637257611</c:v>
                </c:pt>
                <c:pt idx="24" formatCode="0%">
                  <c:v>0.39612241970097306</c:v>
                </c:pt>
                <c:pt idx="25" formatCode="0%">
                  <c:v>0.39375725014811669</c:v>
                </c:pt>
                <c:pt idx="26" formatCode="0%">
                  <c:v>0.40133628658700926</c:v>
                </c:pt>
                <c:pt idx="27" formatCode="0%">
                  <c:v>0.39911886551108899</c:v>
                </c:pt>
                <c:pt idx="28" formatCode="0%">
                  <c:v>0.41749013551720249</c:v>
                </c:pt>
                <c:pt idx="29" formatCode="0%">
                  <c:v>0.3965582515232533</c:v>
                </c:pt>
                <c:pt idx="30" formatCode="0%">
                  <c:v>0.31746384538725081</c:v>
                </c:pt>
                <c:pt idx="31" formatCode="0%">
                  <c:v>0.3034756631197873</c:v>
                </c:pt>
                <c:pt idx="32" formatCode="0%">
                  <c:v>0.26990948059876713</c:v>
                </c:pt>
                <c:pt idx="33" formatCode="0%">
                  <c:v>0.26980567078527784</c:v>
                </c:pt>
                <c:pt idx="34" formatCode="0%">
                  <c:v>0.27220366224897957</c:v>
                </c:pt>
                <c:pt idx="35" formatCode="0%">
                  <c:v>0.28031143464283848</c:v>
                </c:pt>
                <c:pt idx="36" formatCode="0%">
                  <c:v>0.26418000656711083</c:v>
                </c:pt>
                <c:pt idx="37" formatCode="0%">
                  <c:v>0.24718846434588945</c:v>
                </c:pt>
                <c:pt idx="38" formatCode="0%">
                  <c:v>0.24765394303215624</c:v>
                </c:pt>
                <c:pt idx="39" formatCode="0%">
                  <c:v>0.22668956215898653</c:v>
                </c:pt>
                <c:pt idx="40" formatCode="0%">
                  <c:v>0.22339843424172443</c:v>
                </c:pt>
                <c:pt idx="41" formatCode="0%">
                  <c:v>0.22268141202081432</c:v>
                </c:pt>
                <c:pt idx="42" formatCode="0%">
                  <c:v>0.22341269921668561</c:v>
                </c:pt>
                <c:pt idx="43" formatCode="0%">
                  <c:v>0.22577971107644937</c:v>
                </c:pt>
                <c:pt idx="44" formatCode="0%">
                  <c:v>0.2596771576087209</c:v>
                </c:pt>
                <c:pt idx="45" formatCode="0%">
                  <c:v>0.24563965580973091</c:v>
                </c:pt>
                <c:pt idx="46" formatCode="0%">
                  <c:v>0.26409103916985432</c:v>
                </c:pt>
                <c:pt idx="47" formatCode="0%">
                  <c:v>0.25962450938627524</c:v>
                </c:pt>
                <c:pt idx="48" formatCode="0%">
                  <c:v>0.25465877819217442</c:v>
                </c:pt>
                <c:pt idx="49" formatCode="0%">
                  <c:v>0.24190916435523077</c:v>
                </c:pt>
                <c:pt idx="50" formatCode="0%">
                  <c:v>0.2460399940445166</c:v>
                </c:pt>
                <c:pt idx="51" formatCode="0%">
                  <c:v>0.22267331899367263</c:v>
                </c:pt>
                <c:pt idx="52" formatCode="0%">
                  <c:v>0.21840133661219946</c:v>
                </c:pt>
                <c:pt idx="53" formatCode="0%">
                  <c:v>0.21923333735954764</c:v>
                </c:pt>
                <c:pt idx="54" formatCode="0%">
                  <c:v>0.22190462368475203</c:v>
                </c:pt>
                <c:pt idx="55" formatCode="0%">
                  <c:v>0.2126501176131049</c:v>
                </c:pt>
                <c:pt idx="56" formatCode="0%">
                  <c:v>0.20840691407680428</c:v>
                </c:pt>
                <c:pt idx="57" formatCode="0%">
                  <c:v>0.21721456753775797</c:v>
                </c:pt>
                <c:pt idx="58" formatCode="0%">
                  <c:v>0.25064113299141821</c:v>
                </c:pt>
                <c:pt idx="59" formatCode="0%">
                  <c:v>0.23245551982959947</c:v>
                </c:pt>
                <c:pt idx="60" formatCode="0%">
                  <c:v>0.23030842128713788</c:v>
                </c:pt>
                <c:pt idx="61" formatCode="0%">
                  <c:v>0.23493337570172265</c:v>
                </c:pt>
                <c:pt idx="62" formatCode="0%">
                  <c:v>0.22816691916307064</c:v>
                </c:pt>
                <c:pt idx="63" formatCode="0%">
                  <c:v>0.22623640314953428</c:v>
                </c:pt>
                <c:pt idx="64" formatCode="0%">
                  <c:v>0.26386919928885477</c:v>
                </c:pt>
                <c:pt idx="65" formatCode="0%">
                  <c:v>0.27750894618657473</c:v>
                </c:pt>
                <c:pt idx="66" formatCode="0%">
                  <c:v>0.26570206647895966</c:v>
                </c:pt>
                <c:pt idx="67" formatCode="0%">
                  <c:v>0.34296025923457923</c:v>
                </c:pt>
                <c:pt idx="68" formatCode="0%">
                  <c:v>0.46079672480425837</c:v>
                </c:pt>
                <c:pt idx="69" formatCode="0%">
                  <c:v>0.50866705754334207</c:v>
                </c:pt>
                <c:pt idx="70" formatCode="0%">
                  <c:v>0.42731446838128895</c:v>
                </c:pt>
                <c:pt idx="71" formatCode="0%">
                  <c:v>0.52047239266599188</c:v>
                </c:pt>
                <c:pt idx="72" formatCode="0%">
                  <c:v>0.5086835439714239</c:v>
                </c:pt>
                <c:pt idx="73" formatCode="0%">
                  <c:v>0.43232518180182727</c:v>
                </c:pt>
                <c:pt idx="74" formatCode="0%">
                  <c:v>0.42877377508975806</c:v>
                </c:pt>
                <c:pt idx="75" formatCode="0%">
                  <c:v>0.40854570174864124</c:v>
                </c:pt>
                <c:pt idx="76" formatCode="0%">
                  <c:v>0.38101242642072514</c:v>
                </c:pt>
                <c:pt idx="77" formatCode="0%">
                  <c:v>0.38673561649783428</c:v>
                </c:pt>
                <c:pt idx="78" formatCode="0%">
                  <c:v>0.3798814375197106</c:v>
                </c:pt>
                <c:pt idx="79" formatCode="0%">
                  <c:v>0.35670039851165547</c:v>
                </c:pt>
                <c:pt idx="80" formatCode="0%">
                  <c:v>0.41397168874938989</c:v>
                </c:pt>
                <c:pt idx="81" formatCode="0%">
                  <c:v>0.54529900210278448</c:v>
                </c:pt>
                <c:pt idx="82" formatCode="0%">
                  <c:v>0.78262792989189556</c:v>
                </c:pt>
                <c:pt idx="83" formatCode="0%">
                  <c:v>0.89375184606516689</c:v>
                </c:pt>
                <c:pt idx="84" formatCode="0%">
                  <c:v>0.80518343674466042</c:v>
                </c:pt>
                <c:pt idx="85" formatCode="0%">
                  <c:v>0.76170749961323236</c:v>
                </c:pt>
                <c:pt idx="86" formatCode="0%">
                  <c:v>0.72561254981524204</c:v>
                </c:pt>
                <c:pt idx="87" formatCode="0%">
                  <c:v>0.67192508798990835</c:v>
                </c:pt>
                <c:pt idx="88" formatCode="0%">
                  <c:v>0.75810483667806872</c:v>
                </c:pt>
                <c:pt idx="89" formatCode="0%">
                  <c:v>0.7487846983834987</c:v>
                </c:pt>
                <c:pt idx="90" formatCode="0%">
                  <c:v>0.72064405094436423</c:v>
                </c:pt>
                <c:pt idx="91" formatCode="0%">
                  <c:v>0.68369098068270573</c:v>
                </c:pt>
                <c:pt idx="92" formatCode="0%">
                  <c:v>0.80991866323621264</c:v>
                </c:pt>
                <c:pt idx="93" formatCode="0%">
                  <c:v>0.99729419893097615</c:v>
                </c:pt>
                <c:pt idx="94" formatCode="0%">
                  <c:v>1.1645401418560433</c:v>
                </c:pt>
                <c:pt idx="95" formatCode="0%">
                  <c:v>1.3868310780359296</c:v>
                </c:pt>
                <c:pt idx="96" formatCode="0%">
                  <c:v>1.4871884972247473</c:v>
                </c:pt>
                <c:pt idx="97" formatCode="0%">
                  <c:v>1.3235342624369375</c:v>
                </c:pt>
                <c:pt idx="98" formatCode="0%">
                  <c:v>1.1820690431654808</c:v>
                </c:pt>
                <c:pt idx="99" formatCode="0%">
                  <c:v>1.2266865111072849</c:v>
                </c:pt>
                <c:pt idx="100" formatCode="0%">
                  <c:v>1.1381371227799069</c:v>
                </c:pt>
                <c:pt idx="101" formatCode="0%">
                  <c:v>1.021002157959034</c:v>
                </c:pt>
                <c:pt idx="102" formatCode="0%">
                  <c:v>1.0124945307799176</c:v>
                </c:pt>
                <c:pt idx="103" formatCode="0%">
                  <c:v>1.0209828340198737</c:v>
                </c:pt>
                <c:pt idx="104" formatCode="0%">
                  <c:v>1.074930084342345</c:v>
                </c:pt>
                <c:pt idx="105" formatCode="0%">
                  <c:v>1.0209101737307387</c:v>
                </c:pt>
                <c:pt idx="106" formatCode="0%">
                  <c:v>0.99178638072035641</c:v>
                </c:pt>
                <c:pt idx="107" formatCode="0%">
                  <c:v>0.9863989567670538</c:v>
                </c:pt>
                <c:pt idx="108" formatCode="0%">
                  <c:v>1.041049118633359</c:v>
                </c:pt>
                <c:pt idx="109" formatCode="0%">
                  <c:v>1.0096008479028304</c:v>
                </c:pt>
                <c:pt idx="110" formatCode="0%">
                  <c:v>1.0087812448148819</c:v>
                </c:pt>
                <c:pt idx="111" formatCode="0%">
                  <c:v>1.0204241878448264</c:v>
                </c:pt>
                <c:pt idx="112" formatCode="0%">
                  <c:v>0.99249773394196483</c:v>
                </c:pt>
                <c:pt idx="113" formatCode="0%">
                  <c:v>0.97705991161122263</c:v>
                </c:pt>
                <c:pt idx="114" formatCode="0%">
                  <c:v>0.95498964686664101</c:v>
                </c:pt>
                <c:pt idx="115" formatCode="0%">
                  <c:v>0.92374522077968779</c:v>
                </c:pt>
                <c:pt idx="116" formatCode="0%">
                  <c:v>0.89060742608913501</c:v>
                </c:pt>
                <c:pt idx="117" formatCode="0%">
                  <c:v>0.89211970392593265</c:v>
                </c:pt>
                <c:pt idx="118" formatCode="0%">
                  <c:v>0.86868918307553755</c:v>
                </c:pt>
                <c:pt idx="119" formatCode="0%">
                  <c:v>0.85126817114458486</c:v>
                </c:pt>
                <c:pt idx="120" formatCode="0%">
                  <c:v>0.86644127244262537</c:v>
                </c:pt>
                <c:pt idx="121" formatCode="0%">
                  <c:v>0.87241714156876593</c:v>
                </c:pt>
                <c:pt idx="122" formatCode="0%">
                  <c:v>0.86247614055730171</c:v>
                </c:pt>
                <c:pt idx="123" formatCode="0%">
                  <c:v>0.82021276799919485</c:v>
                </c:pt>
                <c:pt idx="124" formatCode="0%">
                  <c:v>0.81037554147685009</c:v>
                </c:pt>
                <c:pt idx="125" formatCode="0%">
                  <c:v>0.83235078823014197</c:v>
                </c:pt>
                <c:pt idx="126" formatCode="0%">
                  <c:v>0.82840528793619161</c:v>
                </c:pt>
                <c:pt idx="127" formatCode="0%">
                  <c:v>0.80985495275747088</c:v>
                </c:pt>
                <c:pt idx="128" formatCode="0%">
                  <c:v>0.78420157941935265</c:v>
                </c:pt>
                <c:pt idx="129" formatCode="0%">
                  <c:v>0.76873805014038643</c:v>
                </c:pt>
                <c:pt idx="130" formatCode="0%">
                  <c:v>0.76737120185596464</c:v>
                </c:pt>
                <c:pt idx="131" formatCode="0%">
                  <c:v>0.74222588970215198</c:v>
                </c:pt>
                <c:pt idx="132" formatCode="0%">
                  <c:v>0.78920189411588071</c:v>
                </c:pt>
                <c:pt idx="133" formatCode="0%">
                  <c:v>0.82227771480861533</c:v>
                </c:pt>
                <c:pt idx="134" formatCode="0%">
                  <c:v>0.81653848158622311</c:v>
                </c:pt>
                <c:pt idx="135" formatCode="0%">
                  <c:v>0.86669687681233043</c:v>
                </c:pt>
                <c:pt idx="136" formatCode="0%">
                  <c:v>0.93512550963913066</c:v>
                </c:pt>
                <c:pt idx="137" formatCode="0%">
                  <c:v>0.95397372040439654</c:v>
                </c:pt>
                <c:pt idx="138" formatCode="0%">
                  <c:v>0.93860582659483682</c:v>
                </c:pt>
                <c:pt idx="139" formatCode="0%">
                  <c:v>0.9436349610991196</c:v>
                </c:pt>
                <c:pt idx="140" formatCode="0%">
                  <c:v>0.96796527895629458</c:v>
                </c:pt>
                <c:pt idx="141" formatCode="0%">
                  <c:v>1.0173188168258909</c:v>
                </c:pt>
                <c:pt idx="142" formatCode="0%">
                  <c:v>1.0426453847468633</c:v>
                </c:pt>
                <c:pt idx="143" formatCode="0%">
                  <c:v>1.0742462840190796</c:v>
                </c:pt>
                <c:pt idx="144" formatCode="0%">
                  <c:v>1.0570409246152344</c:v>
                </c:pt>
                <c:pt idx="145" formatCode="0%">
                  <c:v>1.0246332872980133</c:v>
                </c:pt>
                <c:pt idx="146" formatCode="0%">
                  <c:v>0.97507943839170108</c:v>
                </c:pt>
                <c:pt idx="147" formatCode="0%">
                  <c:v>0.91712087316542834</c:v>
                </c:pt>
                <c:pt idx="148" formatCode="0%">
                  <c:v>0.85843247476270568</c:v>
                </c:pt>
                <c:pt idx="149" formatCode="0%">
                  <c:v>0.80382370741009757</c:v>
                </c:pt>
                <c:pt idx="150" formatCode="0%">
                  <c:v>0.74609499501506349</c:v>
                </c:pt>
                <c:pt idx="151" formatCode="0%">
                  <c:v>0.74992854983306356</c:v>
                </c:pt>
                <c:pt idx="152" formatCode="0%">
                  <c:v>0.80716826839941047</c:v>
                </c:pt>
                <c:pt idx="153" formatCode="0%">
                  <c:v>0.84618534302631543</c:v>
                </c:pt>
                <c:pt idx="154" formatCode="0%">
                  <c:v>0.89005895891235876</c:v>
                </c:pt>
                <c:pt idx="155" formatCode="0%">
                  <c:v>0.93568351552856044</c:v>
                </c:pt>
                <c:pt idx="156" formatCode="0%">
                  <c:v>0.91958887855413884</c:v>
                </c:pt>
                <c:pt idx="157" formatCode="0%">
                  <c:v>0.93550250611294461</c:v>
                </c:pt>
                <c:pt idx="158" formatCode="0%">
                  <c:v>1.0519141240952974</c:v>
                </c:pt>
                <c:pt idx="159" formatCode="0%">
                  <c:v>1.2482835681430169</c:v>
                </c:pt>
                <c:pt idx="160" formatCode="0%">
                  <c:v>1.3367535680254958</c:v>
                </c:pt>
                <c:pt idx="161" formatCode="0%">
                  <c:v>1.4112274334695327</c:v>
                </c:pt>
                <c:pt idx="162" formatCode="0%">
                  <c:v>1.4395670928373829</c:v>
                </c:pt>
                <c:pt idx="163" formatCode="0%">
                  <c:v>1.46429092596623</c:v>
                </c:pt>
                <c:pt idx="164" formatCode="0%">
                  <c:v>1.4398670885766118</c:v>
                </c:pt>
                <c:pt idx="165" formatCode="0%">
                  <c:v>1.4557299449894934</c:v>
                </c:pt>
                <c:pt idx="166" formatCode="0%">
                  <c:v>1.4477985167830525</c:v>
                </c:pt>
                <c:pt idx="167" formatCode="0%">
                  <c:v>1.451764230886273</c:v>
                </c:pt>
              </c:numCache>
            </c:numRef>
          </c:val>
          <c:smooth val="1"/>
        </c:ser>
        <c:dLbls>
          <c:showLegendKey val="0"/>
          <c:showVal val="0"/>
          <c:showCatName val="0"/>
          <c:showSerName val="0"/>
          <c:showPercent val="0"/>
          <c:showBubbleSize val="0"/>
        </c:dLbls>
        <c:smooth val="0"/>
        <c:axId val="411056448"/>
        <c:axId val="411056840"/>
        <c:extLst/>
      </c:lineChart>
      <c:catAx>
        <c:axId val="4110564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056840"/>
        <c:crossesAt val="0"/>
        <c:auto val="1"/>
        <c:lblAlgn val="ctr"/>
        <c:lblOffset val="100"/>
        <c:tickLblSkip val="20"/>
        <c:tickMarkSkip val="10"/>
        <c:noMultiLvlLbl val="0"/>
      </c:catAx>
      <c:valAx>
        <c:axId val="411056840"/>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a:t>Public</a:t>
                </a:r>
                <a:r>
                  <a:rPr lang="fr-FR" sz="1200" baseline="0"/>
                  <a:t> debt as % of national income</a:t>
                </a:r>
                <a:endParaRPr lang="fr-FR" sz="1200"/>
              </a:p>
            </c:rich>
          </c:tx>
          <c:layout>
            <c:manualLayout>
              <c:xMode val="edge"/>
              <c:yMode val="edge"/>
              <c:x val="1.2519553586686501E-2"/>
              <c:y val="0.214469968994065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11056448"/>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220289502626863"/>
          <c:y val="0.16056918798546699"/>
          <c:w val="0.187569724694263"/>
          <c:h val="0.2410318973998339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headerFooter alignWithMargins="0"/>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wealth holders) in total private property (all assets combined) was about 60% in Western Europe in 1900-1910 (55% in France, 70% in Britain), before dropping to less than 20% in 1980-1990, and to rise since then. The rebound of inequality was much stronger in the U.S., where the top percentile share approaches 40% in 2010-2015 and is close to the level of 1900-1910 .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0.0342</cdr:x>
      <cdr:y>0.8635</cdr:y>
    </cdr:from>
    <cdr:to>
      <cdr:x>0.9658</cdr:x>
      <cdr:y>0.98782</cdr:y>
    </cdr:to>
    <cdr:sp macro="" textlink="">
      <cdr:nvSpPr>
        <cdr:cNvPr id="12" name="Rectangle 11"/>
        <cdr:cNvSpPr/>
      </cdr:nvSpPr>
      <cdr:spPr>
        <a:xfrm xmlns:a="http://schemas.openxmlformats.org/drawingml/2006/main">
          <a:off x="312420" y="4875684"/>
          <a:ext cx="8511540"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1900-1910, the 10% highest capital incomes (rent, profit, dividend, interest, etc.) received about 90%-95% of total capital incomes; the 10% highest labour incomes (wages, self-employment income, pensions) received about 25%-30% of total labour incomes. The reduction of inequalities during the 20th century came entirely from the fall in the concentration of property, while the inequality of labour incomes changed little.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0.01586</cdr:x>
      <cdr:y>0.83762</cdr:y>
    </cdr:from>
    <cdr:to>
      <cdr:x>0.9847</cdr:x>
      <cdr:y>0.99459</cdr:y>
    </cdr:to>
    <cdr:sp macro="" textlink="">
      <cdr:nvSpPr>
        <cdr:cNvPr id="13" name="Rectangle 12"/>
        <cdr:cNvSpPr/>
      </cdr:nvSpPr>
      <cdr:spPr>
        <a:xfrm xmlns:a="http://schemas.openxmlformats.org/drawingml/2006/main">
          <a:off x="144780" y="4716780"/>
          <a:ext cx="8844280" cy="8839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1900-1910, the 1% highest capital incomes (rent, profit, dividend, interest, etc.) received about 60% of total capital incomes; the 1% highest capital owners (real estate, business and financial assets, net of debt) owned about 55% of total private property; the 1% highest total incomes (labour and capital) received about 20%-25% of total income; the 1% highest labour incomes (wages, self-employment income, pensions) received about 5M-10% of total labour incomes. In the long-run, the fall of inequality is entirely due to the fall in the concentration of property and incomes from capital.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0.01002</cdr:x>
      <cdr:y>0.84959</cdr:y>
    </cdr:from>
    <cdr:to>
      <cdr:x>0.98581</cdr:x>
      <cdr:y>0.95258</cdr:y>
    </cdr:to>
    <cdr:sp macro="" textlink="">
      <cdr:nvSpPr>
        <cdr:cNvPr id="3" name="Rectangle 2"/>
        <cdr:cNvSpPr/>
      </cdr:nvSpPr>
      <cdr:spPr>
        <a:xfrm xmlns:a="http://schemas.openxmlformats.org/drawingml/2006/main">
          <a:off x="91508" y="4777740"/>
          <a:ext cx="8907753" cy="5791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market value of private property (all assets combined: real estate, business and financial assets, net of debt) was about 6-8 years of national income in Western Europe in 1870-1914, before falling from 1914 to 1950 and reaching about 2-3 years of national income in 1950-1970, and then rising again around 5-6 years in 2000-2020.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503920" cy="585216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0.0224</cdr:x>
      <cdr:y>0.8737</cdr:y>
    </cdr:from>
    <cdr:to>
      <cdr:x>0.9767</cdr:x>
      <cdr:y>0.99479</cdr:y>
    </cdr:to>
    <cdr:sp macro="" textlink="">
      <cdr:nvSpPr>
        <cdr:cNvPr id="3" name="Rectangle 2"/>
        <cdr:cNvSpPr/>
      </cdr:nvSpPr>
      <cdr:spPr>
        <a:xfrm xmlns:a="http://schemas.openxmlformats.org/drawingml/2006/main">
          <a:off x="190500" y="5113020"/>
          <a:ext cx="8115300" cy="70866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Inflation was quasi-null in the 18th-19th centuries, before rising in the 20th century. It is about 2% per year since 1990. Inflation was particularly high in Germany and France between 1914 and 1950, and to a lesser extent in Britain, France and the U.S. during the 1970s. </a:t>
          </a:r>
          <a:r>
            <a:rPr lang="fr-FR" sz="1100" b="1" i="0" baseline="0">
              <a:solidFill>
                <a:schemeClr val="tx1"/>
              </a:solidFill>
              <a:effectLst/>
              <a:latin typeface="Arial" panose="020B0604020202020204" pitchFamily="34" charset="0"/>
              <a:ea typeface="+mn-ea"/>
              <a:cs typeface="Arial" panose="020B0604020202020204" pitchFamily="34" charset="0"/>
            </a:rPr>
            <a:t>Note</a:t>
          </a:r>
          <a:r>
            <a:rPr lang="fr-FR" sz="1100" b="0" i="0" baseline="0">
              <a:solidFill>
                <a:schemeClr val="tx1"/>
              </a:solidFill>
              <a:effectLst/>
              <a:latin typeface="Arial" panose="020B0604020202020204" pitchFamily="34" charset="0"/>
              <a:ea typeface="+mn-ea"/>
              <a:cs typeface="Arial" panose="020B0604020202020204" pitchFamily="34" charset="0"/>
            </a:rPr>
            <a:t>. German inflation reached 17% per year between 1914 and 1950 without taking into account the hyper-inflation of 1923.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0.05676</cdr:x>
      <cdr:y>0.87028</cdr:y>
    </cdr:from>
    <cdr:to>
      <cdr:x>0.9679</cdr:x>
      <cdr:y>0.9946</cdr:y>
    </cdr:to>
    <cdr:sp macro="" textlink="">
      <cdr:nvSpPr>
        <cdr:cNvPr id="3" name="Rectangle 2"/>
        <cdr:cNvSpPr/>
      </cdr:nvSpPr>
      <cdr:spPr>
        <a:xfrm xmlns:a="http://schemas.openxmlformats.org/drawingml/2006/main">
          <a:off x="518159" y="4900703"/>
          <a:ext cx="8317567"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and rising again above 35% by 2010-2015. The rebound of inequality was much strong in the U.S., where the top decile income share is about 45%-50% in 2010-2015 and exceeds the level observed in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0.01252</cdr:x>
      <cdr:y>0.87163</cdr:y>
    </cdr:from>
    <cdr:to>
      <cdr:x>0.98291</cdr:x>
      <cdr:y>0.99595</cdr:y>
    </cdr:to>
    <cdr:sp macro="" textlink="">
      <cdr:nvSpPr>
        <cdr:cNvPr id="3" name="Rectangle 2"/>
        <cdr:cNvSpPr/>
      </cdr:nvSpPr>
      <cdr:spPr>
        <a:xfrm xmlns:a="http://schemas.openxmlformats.org/drawingml/2006/main">
          <a:off x="114300" y="4908305"/>
          <a:ext cx="885844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income tax rate applied to the highest incomes was on average 23% in the U.S. from 1900 to 1932, 81% from 1932 to 1980 and 39% from 1980 to 2018. Over these same periods, the top rate was equal to 30%, 89% and 46% in Britain, 26%, 68% and 53% in Japan, 18%, 58% and 50% in Germany, and 23%, 60% and 57% in France. Progressive taxation peaked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0.01475</cdr:x>
      <cdr:y>0.87568</cdr:y>
    </cdr:from>
    <cdr:to>
      <cdr:x>0.98514</cdr:x>
      <cdr:y>1</cdr:y>
    </cdr:to>
    <cdr:sp macro="" textlink="">
      <cdr:nvSpPr>
        <cdr:cNvPr id="5" name="Rectangle 4"/>
        <cdr:cNvSpPr/>
      </cdr:nvSpPr>
      <cdr:spPr>
        <a:xfrm xmlns:a="http://schemas.openxmlformats.org/drawingml/2006/main">
          <a:off x="134620" y="4931111"/>
          <a:ext cx="8858457"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marginal inheritance tax rate applied to the highest inheritances was on average 12% in the U.S. from 1900 to 1932, 75% from 1932 to 1980 and 50% from 1980 to 2018. Over these same periods, the top rate was equal to 25%, 72% and 46% in Britain, 9%, 64% and 63% in Japan, 8%, 23% and 32% in Germany, and 15%, 22% and 39% in France. Progressivity was maximal in mid-century, especially in the U.S.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0.02003</cdr:x>
      <cdr:y>0.8287</cdr:y>
    </cdr:from>
    <cdr:to>
      <cdr:x>0.98852</cdr:x>
      <cdr:y>0.96359</cdr:y>
    </cdr:to>
    <cdr:sp macro="" textlink="">
      <cdr:nvSpPr>
        <cdr:cNvPr id="4" name="Rectangle 3"/>
        <cdr:cNvSpPr/>
      </cdr:nvSpPr>
      <cdr:spPr>
        <a:xfrm xmlns:a="http://schemas.openxmlformats.org/drawingml/2006/main">
          <a:off x="183174" y="4669227"/>
          <a:ext cx="8855893" cy="7600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From 1915 to 1980, the tax system was highly progressive in the U.S., in the sense that effective tax rates paid by the highest income groups (all taxes included, and as % of pretax income) was significantly larger than the average effective tax rate paid by the the total population (and particularly by the bottom 50% incomes). Since 1980, the tax system has not been very progressive, with little differences in effective tax rates across groups.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0.02003</cdr:x>
      <cdr:y>0.8287</cdr:y>
    </cdr:from>
    <cdr:to>
      <cdr:x>0.97133</cdr:x>
      <cdr:y>0.96359</cdr:y>
    </cdr:to>
    <cdr:sp macro="" textlink="">
      <cdr:nvSpPr>
        <cdr:cNvPr id="4" name="Rectangle 3"/>
        <cdr:cNvSpPr/>
      </cdr:nvSpPr>
      <cdr:spPr>
        <a:xfrm xmlns:a="http://schemas.openxmlformats.org/drawingml/2006/main">
          <a:off x="182995" y="4663665"/>
          <a:ext cx="8691130" cy="7591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fiscal revenues (all taxes and social contributions included) made less than 10% of national income in rich countries during the 19th century and until World War 1, before rising strongly from the 1910s-1920s until the 1970s-1980s and then stabilizing at different levels across countries: around 30% in the U.S., 40% in Britain and 45%-55% in Germany, France and Sweden.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0.90829</cdr:x>
      <cdr:y>0.56723</cdr:y>
    </cdr:from>
    <cdr:to>
      <cdr:x>0.97695</cdr:x>
      <cdr:y>0.65173</cdr:y>
    </cdr:to>
    <cdr:sp macro="" textlink="">
      <cdr:nvSpPr>
        <cdr:cNvPr id="14" name="ZoneTexte 1"/>
        <cdr:cNvSpPr txBox="1"/>
      </cdr:nvSpPr>
      <cdr:spPr>
        <a:xfrm xmlns:a="http://schemas.openxmlformats.org/drawingml/2006/main">
          <a:off x="8436866" y="3440565"/>
          <a:ext cx="637812"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6% </a:t>
          </a:r>
        </a:p>
      </cdr:txBody>
    </cdr:sp>
  </cdr:relSizeAnchor>
  <cdr:relSizeAnchor xmlns:cdr="http://schemas.openxmlformats.org/drawingml/2006/chartDrawing">
    <cdr:from>
      <cdr:x>0.91566</cdr:x>
      <cdr:y>0.67366</cdr:y>
    </cdr:from>
    <cdr:to>
      <cdr:x>0.97167</cdr:x>
      <cdr:y>0.75506</cdr:y>
    </cdr:to>
    <cdr:sp macro="" textlink="">
      <cdr:nvSpPr>
        <cdr:cNvPr id="18" name="ZoneTexte 1"/>
        <cdr:cNvSpPr txBox="1"/>
      </cdr:nvSpPr>
      <cdr:spPr>
        <a:xfrm xmlns:a="http://schemas.openxmlformats.org/drawingml/2006/main">
          <a:off x="8505384" y="4086125"/>
          <a:ext cx="520268"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0.91058</cdr:x>
      <cdr:y>0.47984</cdr:y>
    </cdr:from>
    <cdr:to>
      <cdr:x>0.97216</cdr:x>
      <cdr:y>0.54341</cdr:y>
    </cdr:to>
    <cdr:sp macro="" textlink="">
      <cdr:nvSpPr>
        <cdr:cNvPr id="25" name="ZoneTexte 1"/>
        <cdr:cNvSpPr txBox="1"/>
      </cdr:nvSpPr>
      <cdr:spPr>
        <a:xfrm xmlns:a="http://schemas.openxmlformats.org/drawingml/2006/main">
          <a:off x="8458200" y="2910495"/>
          <a:ext cx="572018" cy="385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11%</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0.02461</cdr:x>
      <cdr:y>0.84045</cdr:y>
    </cdr:from>
    <cdr:to>
      <cdr:x>0.97457</cdr:x>
      <cdr:y>0.98869</cdr:y>
    </cdr:to>
    <cdr:sp macro="" textlink="">
      <cdr:nvSpPr>
        <cdr:cNvPr id="26" name="Rectangle 25"/>
        <cdr:cNvSpPr/>
      </cdr:nvSpPr>
      <cdr:spPr>
        <a:xfrm xmlns:a="http://schemas.openxmlformats.org/drawingml/2006/main">
          <a:off x="228600" y="5097766"/>
          <a:ext cx="8823960" cy="8991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2015, fiscal revenues represented 47% of national income on average in Western Europe et were used as follows: 10% of national income for regalian expenditure (army, police, justice, general administration, basic infrastructure: roads, etc.); 6% for education; 11% for pensions; 9% for health; 5% for social transfers (other than pensions); 6% for other social spending (housing, etc.). Before 1914, regalian expenditure absorbed almost all fiscal revenues. </a:t>
          </a:r>
          <a:r>
            <a:rPr lang="fr-FR" sz="1100" b="1" i="0" baseline="0">
              <a:solidFill>
                <a:sysClr val="windowText" lastClr="000000"/>
              </a:solidFill>
              <a:effectLst/>
              <a:latin typeface="Arial" panose="020B0604020202020204" pitchFamily="34" charset="0"/>
              <a:ea typeface="+mn-ea"/>
              <a:cs typeface="Arial" panose="020B0604020202020204" pitchFamily="34" charset="0"/>
            </a:rPr>
            <a:t>Note.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The evolution depicted here is the average of Germany, France, Britain and Sweden (see figure 10.14).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endParaRPr lang="fr-FR" sz="1100">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0.91124</cdr:x>
      <cdr:y>0.35413</cdr:y>
    </cdr:from>
    <cdr:to>
      <cdr:x>0.97113</cdr:x>
      <cdr:y>0.43553</cdr:y>
    </cdr:to>
    <cdr:sp macro="" textlink="">
      <cdr:nvSpPr>
        <cdr:cNvPr id="22" name="ZoneTexte 1"/>
        <cdr:cNvSpPr txBox="1"/>
      </cdr:nvSpPr>
      <cdr:spPr>
        <a:xfrm xmlns:a="http://schemas.openxmlformats.org/drawingml/2006/main">
          <a:off x="8464340" y="2147957"/>
          <a:ext cx="556247"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0.30599</cdr:x>
      <cdr:y>0.683</cdr:y>
    </cdr:from>
    <cdr:to>
      <cdr:x>0.37326</cdr:x>
      <cdr:y>0.7644</cdr:y>
    </cdr:to>
    <cdr:sp macro="" textlink="">
      <cdr:nvSpPr>
        <cdr:cNvPr id="24" name="ZoneTexte 1"/>
        <cdr:cNvSpPr txBox="1"/>
      </cdr:nvSpPr>
      <cdr:spPr>
        <a:xfrm xmlns:a="http://schemas.openxmlformats.org/drawingml/2006/main">
          <a:off x="2842260" y="4142738"/>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0.91202</cdr:x>
      <cdr:y>0.20542</cdr:y>
    </cdr:from>
    <cdr:to>
      <cdr:x>0.97191</cdr:x>
      <cdr:y>0.28682</cdr:y>
    </cdr:to>
    <cdr:sp macro="" textlink="">
      <cdr:nvSpPr>
        <cdr:cNvPr id="12" name="ZoneTexte 1"/>
        <cdr:cNvSpPr txBox="1"/>
      </cdr:nvSpPr>
      <cdr:spPr>
        <a:xfrm xmlns:a="http://schemas.openxmlformats.org/drawingml/2006/main">
          <a:off x="8471564" y="1246001"/>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0.91038</cdr:x>
      <cdr:y>0.27446</cdr:y>
    </cdr:from>
    <cdr:to>
      <cdr:x>0.97026</cdr:x>
      <cdr:y>0.35586</cdr:y>
    </cdr:to>
    <cdr:sp macro="" textlink="">
      <cdr:nvSpPr>
        <cdr:cNvPr id="15" name="ZoneTexte 1"/>
        <cdr:cNvSpPr txBox="1"/>
      </cdr:nvSpPr>
      <cdr:spPr>
        <a:xfrm xmlns:a="http://schemas.openxmlformats.org/drawingml/2006/main">
          <a:off x="8456330" y="1664750"/>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0.30654</cdr:x>
      <cdr:y>0.63149</cdr:y>
    </cdr:from>
    <cdr:to>
      <cdr:x>0.37381</cdr:x>
      <cdr:y>0.71289</cdr:y>
    </cdr:to>
    <cdr:sp macro="" textlink="">
      <cdr:nvSpPr>
        <cdr:cNvPr id="17" name="ZoneTexte 1"/>
        <cdr:cNvSpPr txBox="1"/>
      </cdr:nvSpPr>
      <cdr:spPr>
        <a:xfrm xmlns:a="http://schemas.openxmlformats.org/drawingml/2006/main">
          <a:off x="2847340" y="383032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0.70938</cdr:y>
    </cdr:from>
    <cdr:to>
      <cdr:x>0.14165</cdr:x>
      <cdr:y>0.79078</cdr:y>
    </cdr:to>
    <cdr:sp macro="" textlink="">
      <cdr:nvSpPr>
        <cdr:cNvPr id="20" name="ZoneTexte 1"/>
        <cdr:cNvSpPr txBox="1"/>
      </cdr:nvSpPr>
      <cdr:spPr>
        <a:xfrm xmlns:a="http://schemas.openxmlformats.org/drawingml/2006/main">
          <a:off x="690880" y="430276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0.6541</cdr:y>
    </cdr:from>
    <cdr:to>
      <cdr:x>0.14165</cdr:x>
      <cdr:y>0.7355</cdr:y>
    </cdr:to>
    <cdr:sp macro="" textlink="">
      <cdr:nvSpPr>
        <cdr:cNvPr id="23" name="ZoneTexte 1"/>
        <cdr:cNvSpPr txBox="1"/>
      </cdr:nvSpPr>
      <cdr:spPr>
        <a:xfrm xmlns:a="http://schemas.openxmlformats.org/drawingml/2006/main">
          <a:off x="690880" y="396748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0.90648</cdr:x>
      <cdr:y>0.14196</cdr:y>
    </cdr:from>
    <cdr:to>
      <cdr:x>0.96308</cdr:x>
      <cdr:y>0.19347</cdr:y>
    </cdr:to>
    <cdr:sp macro="" textlink="">
      <cdr:nvSpPr>
        <cdr:cNvPr id="27" name="ZoneTexte 1"/>
        <cdr:cNvSpPr txBox="1"/>
      </cdr:nvSpPr>
      <cdr:spPr>
        <a:xfrm xmlns:a="http://schemas.openxmlformats.org/drawingml/2006/main">
          <a:off x="8420099" y="861059"/>
          <a:ext cx="525781" cy="312421"/>
        </a:xfrm>
        <a:prstGeom xmlns:a="http://schemas.openxmlformats.org/drawingml/2006/main" prst="rect">
          <a:avLst/>
        </a:prstGeom>
        <a:solidFill xmlns:a="http://schemas.openxmlformats.org/drawingml/2006/main">
          <a:schemeClr val="bg1"/>
        </a:solidFill>
        <a:ln xmlns:a="http://schemas.openxmlformats.org/drawingml/2006/main" w="19050">
          <a:solidFill>
            <a:schemeClr val="tx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0.0322</cdr:x>
      <cdr:y>0.82445</cdr:y>
    </cdr:from>
    <cdr:to>
      <cdr:x>0.96432</cdr:x>
      <cdr:y>0.98049</cdr:y>
    </cdr:to>
    <cdr:sp macro="" textlink="">
      <cdr:nvSpPr>
        <cdr:cNvPr id="4" name="Rectangle 3"/>
        <cdr:cNvSpPr/>
      </cdr:nvSpPr>
      <cdr:spPr>
        <a:xfrm xmlns:a="http://schemas.openxmlformats.org/drawingml/2006/main">
          <a:off x="293688" y="4639747"/>
          <a:ext cx="8501062" cy="8781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Germany, Britain, Italy and France have had for centuries populations of comparable size: the four countries all had about 20-30 millions inhabitants in 1820, and they all have around 60-80 millions inhabitants in 2020. There have been frequent changes in relative position, however. E.g. in 1800 France was half more numerous than Germany (31 millions vs 22 millions); in 1910, Germany was half more numerous than France (63 millions vs 41 millions). According to UN projections, Britain and France will be the most numerous by 2100.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0.04504</cdr:x>
      <cdr:y>0.87028</cdr:y>
    </cdr:from>
    <cdr:to>
      <cdr:x>0.9679</cdr:x>
      <cdr:y>0.9946</cdr:y>
    </cdr:to>
    <cdr:sp macro="" textlink="">
      <cdr:nvSpPr>
        <cdr:cNvPr id="3" name="Rectangle 2"/>
        <cdr:cNvSpPr/>
      </cdr:nvSpPr>
      <cdr:spPr>
        <a:xfrm xmlns:a="http://schemas.openxmlformats.org/drawingml/2006/main">
          <a:off x="411481" y="4900703"/>
          <a:ext cx="8431622"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on average about 50% in Western Europe in 1900-1910, before dropping to about 30% in 1950-1980 (or even below 25% in Sweden), and rising again above 35% by 2010-2015 (or even above 40% in Britain). In 2015, Britain and Germany appear to be above European average, while France and Sweden are below average.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about 20%-25% in Western Europe in 1900-1910, before dropping to 5%-10% in 1950-1980 (or even less than 5% in Sweden), and rising again around 10%-15% in 2010-2015. The rebound of inequality was much stronger in the U.S., where the top percentile share reaches 20% in 2010-2015 and exceeds the level of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0.03707</cdr:x>
      <cdr:y>0.87028</cdr:y>
    </cdr:from>
    <cdr:to>
      <cdr:x>0.9679</cdr:x>
      <cdr:y>1</cdr:y>
    </cdr:to>
    <cdr:sp macro="" textlink="">
      <cdr:nvSpPr>
        <cdr:cNvPr id="3" name="Rectangle 2"/>
        <cdr:cNvSpPr/>
      </cdr:nvSpPr>
      <cdr:spPr>
        <a:xfrm xmlns:a="http://schemas.openxmlformats.org/drawingml/2006/main">
          <a:off x="338666" y="4913966"/>
          <a:ext cx="8504435" cy="7324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wealth holders) in total private property (all assets combined: real estate, business and financial assets, net of debt) was about 90% in Western Europe in 1900-1910, before dropping to 50%-55% in 1980-1990, and rising since then. The rebound of inequality was much stronger in the United States, where the top decile share is close to 75% in 2010-2015 and resembles the level of 1900-1910 .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14" t="s">
        <v>392</v>
      </c>
    </row>
    <row r="2" spans="1:1" ht="15.6" x14ac:dyDescent="0.3">
      <c r="A2" s="2" t="s">
        <v>388</v>
      </c>
    </row>
    <row r="3" spans="1:1" ht="15.6" x14ac:dyDescent="0.3">
      <c r="A3" s="467" t="s">
        <v>393</v>
      </c>
    </row>
    <row r="5" spans="1:1" ht="15.6" x14ac:dyDescent="0.3">
      <c r="A5" s="2" t="s">
        <v>389</v>
      </c>
    </row>
    <row r="6" spans="1:1" ht="15.6" x14ac:dyDescent="0.3">
      <c r="A6" s="1" t="s">
        <v>390</v>
      </c>
    </row>
    <row r="7" spans="1:1" ht="15.6" x14ac:dyDescent="0.3">
      <c r="A7" s="1" t="s">
        <v>391</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workbookViewId="0"/>
  </sheetViews>
  <sheetFormatPr baseColWidth="10" defaultColWidth="8.77734375" defaultRowHeight="13.2" x14ac:dyDescent="0.25"/>
  <cols>
    <col min="1" max="1" width="20.77734375" style="261" customWidth="1"/>
    <col min="2" max="4" width="15.77734375" style="261" customWidth="1"/>
    <col min="5" max="5" width="17.109375" style="261" customWidth="1"/>
    <col min="6" max="6" width="15.109375" style="261" customWidth="1"/>
    <col min="7" max="7" width="15.77734375" style="261" customWidth="1"/>
    <col min="8" max="255" width="8.77734375" style="261"/>
    <col min="256" max="256" width="20.77734375" style="261" customWidth="1"/>
    <col min="257" max="260" width="15.77734375" style="261" customWidth="1"/>
    <col min="261" max="261" width="11.44140625" style="261" customWidth="1"/>
    <col min="262" max="511" width="8.77734375" style="261"/>
    <col min="512" max="512" width="20.77734375" style="261" customWidth="1"/>
    <col min="513" max="516" width="15.77734375" style="261" customWidth="1"/>
    <col min="517" max="517" width="11.44140625" style="261" customWidth="1"/>
    <col min="518" max="767" width="8.77734375" style="261"/>
    <col min="768" max="768" width="20.77734375" style="261" customWidth="1"/>
    <col min="769" max="772" width="15.77734375" style="261" customWidth="1"/>
    <col min="773" max="773" width="11.44140625" style="261" customWidth="1"/>
    <col min="774" max="1023" width="8.77734375" style="261"/>
    <col min="1024" max="1024" width="20.77734375" style="261" customWidth="1"/>
    <col min="1025" max="1028" width="15.77734375" style="261" customWidth="1"/>
    <col min="1029" max="1029" width="11.44140625" style="261" customWidth="1"/>
    <col min="1030" max="1279" width="8.77734375" style="261"/>
    <col min="1280" max="1280" width="20.77734375" style="261" customWidth="1"/>
    <col min="1281" max="1284" width="15.77734375" style="261" customWidth="1"/>
    <col min="1285" max="1285" width="11.44140625" style="261" customWidth="1"/>
    <col min="1286" max="1535" width="8.77734375" style="261"/>
    <col min="1536" max="1536" width="20.77734375" style="261" customWidth="1"/>
    <col min="1537" max="1540" width="15.77734375" style="261" customWidth="1"/>
    <col min="1541" max="1541" width="11.44140625" style="261" customWidth="1"/>
    <col min="1542" max="1791" width="8.77734375" style="261"/>
    <col min="1792" max="1792" width="20.77734375" style="261" customWidth="1"/>
    <col min="1793" max="1796" width="15.77734375" style="261" customWidth="1"/>
    <col min="1797" max="1797" width="11.44140625" style="261" customWidth="1"/>
    <col min="1798" max="2047" width="8.77734375" style="261"/>
    <col min="2048" max="2048" width="20.77734375" style="261" customWidth="1"/>
    <col min="2049" max="2052" width="15.77734375" style="261" customWidth="1"/>
    <col min="2053" max="2053" width="11.44140625" style="261" customWidth="1"/>
    <col min="2054" max="2303" width="8.77734375" style="261"/>
    <col min="2304" max="2304" width="20.77734375" style="261" customWidth="1"/>
    <col min="2305" max="2308" width="15.77734375" style="261" customWidth="1"/>
    <col min="2309" max="2309" width="11.44140625" style="261" customWidth="1"/>
    <col min="2310" max="2559" width="8.77734375" style="261"/>
    <col min="2560" max="2560" width="20.77734375" style="261" customWidth="1"/>
    <col min="2561" max="2564" width="15.77734375" style="261" customWidth="1"/>
    <col min="2565" max="2565" width="11.44140625" style="261" customWidth="1"/>
    <col min="2566" max="2815" width="8.77734375" style="261"/>
    <col min="2816" max="2816" width="20.77734375" style="261" customWidth="1"/>
    <col min="2817" max="2820" width="15.77734375" style="261" customWidth="1"/>
    <col min="2821" max="2821" width="11.44140625" style="261" customWidth="1"/>
    <col min="2822" max="3071" width="8.77734375" style="261"/>
    <col min="3072" max="3072" width="20.77734375" style="261" customWidth="1"/>
    <col min="3073" max="3076" width="15.77734375" style="261" customWidth="1"/>
    <col min="3077" max="3077" width="11.44140625" style="261" customWidth="1"/>
    <col min="3078" max="3327" width="8.77734375" style="261"/>
    <col min="3328" max="3328" width="20.77734375" style="261" customWidth="1"/>
    <col min="3329" max="3332" width="15.77734375" style="261" customWidth="1"/>
    <col min="3333" max="3333" width="11.44140625" style="261" customWidth="1"/>
    <col min="3334" max="3583" width="8.77734375" style="261"/>
    <col min="3584" max="3584" width="20.77734375" style="261" customWidth="1"/>
    <col min="3585" max="3588" width="15.77734375" style="261" customWidth="1"/>
    <col min="3589" max="3589" width="11.44140625" style="261" customWidth="1"/>
    <col min="3590" max="3839" width="8.77734375" style="261"/>
    <col min="3840" max="3840" width="20.77734375" style="261" customWidth="1"/>
    <col min="3841" max="3844" width="15.77734375" style="261" customWidth="1"/>
    <col min="3845" max="3845" width="11.44140625" style="261" customWidth="1"/>
    <col min="3846" max="4095" width="8.77734375" style="261"/>
    <col min="4096" max="4096" width="20.77734375" style="261" customWidth="1"/>
    <col min="4097" max="4100" width="15.77734375" style="261" customWidth="1"/>
    <col min="4101" max="4101" width="11.44140625" style="261" customWidth="1"/>
    <col min="4102" max="4351" width="8.77734375" style="261"/>
    <col min="4352" max="4352" width="20.77734375" style="261" customWidth="1"/>
    <col min="4353" max="4356" width="15.77734375" style="261" customWidth="1"/>
    <col min="4357" max="4357" width="11.44140625" style="261" customWidth="1"/>
    <col min="4358" max="4607" width="8.77734375" style="261"/>
    <col min="4608" max="4608" width="20.77734375" style="261" customWidth="1"/>
    <col min="4609" max="4612" width="15.77734375" style="261" customWidth="1"/>
    <col min="4613" max="4613" width="11.44140625" style="261" customWidth="1"/>
    <col min="4614" max="4863" width="8.77734375" style="261"/>
    <col min="4864" max="4864" width="20.77734375" style="261" customWidth="1"/>
    <col min="4865" max="4868" width="15.77734375" style="261" customWidth="1"/>
    <col min="4869" max="4869" width="11.44140625" style="261" customWidth="1"/>
    <col min="4870" max="5119" width="8.77734375" style="261"/>
    <col min="5120" max="5120" width="20.77734375" style="261" customWidth="1"/>
    <col min="5121" max="5124" width="15.77734375" style="261" customWidth="1"/>
    <col min="5125" max="5125" width="11.44140625" style="261" customWidth="1"/>
    <col min="5126" max="5375" width="8.77734375" style="261"/>
    <col min="5376" max="5376" width="20.77734375" style="261" customWidth="1"/>
    <col min="5377" max="5380" width="15.77734375" style="261" customWidth="1"/>
    <col min="5381" max="5381" width="11.44140625" style="261" customWidth="1"/>
    <col min="5382" max="5631" width="8.77734375" style="261"/>
    <col min="5632" max="5632" width="20.77734375" style="261" customWidth="1"/>
    <col min="5633" max="5636" width="15.77734375" style="261" customWidth="1"/>
    <col min="5637" max="5637" width="11.44140625" style="261" customWidth="1"/>
    <col min="5638" max="5887" width="8.77734375" style="261"/>
    <col min="5888" max="5888" width="20.77734375" style="261" customWidth="1"/>
    <col min="5889" max="5892" width="15.77734375" style="261" customWidth="1"/>
    <col min="5893" max="5893" width="11.44140625" style="261" customWidth="1"/>
    <col min="5894" max="6143" width="8.77734375" style="261"/>
    <col min="6144" max="6144" width="20.77734375" style="261" customWidth="1"/>
    <col min="6145" max="6148" width="15.77734375" style="261" customWidth="1"/>
    <col min="6149" max="6149" width="11.44140625" style="261" customWidth="1"/>
    <col min="6150" max="6399" width="8.77734375" style="261"/>
    <col min="6400" max="6400" width="20.77734375" style="261" customWidth="1"/>
    <col min="6401" max="6404" width="15.77734375" style="261" customWidth="1"/>
    <col min="6405" max="6405" width="11.44140625" style="261" customWidth="1"/>
    <col min="6406" max="6655" width="8.77734375" style="261"/>
    <col min="6656" max="6656" width="20.77734375" style="261" customWidth="1"/>
    <col min="6657" max="6660" width="15.77734375" style="261" customWidth="1"/>
    <col min="6661" max="6661" width="11.44140625" style="261" customWidth="1"/>
    <col min="6662" max="6911" width="8.77734375" style="261"/>
    <col min="6912" max="6912" width="20.77734375" style="261" customWidth="1"/>
    <col min="6913" max="6916" width="15.77734375" style="261" customWidth="1"/>
    <col min="6917" max="6917" width="11.44140625" style="261" customWidth="1"/>
    <col min="6918" max="7167" width="8.77734375" style="261"/>
    <col min="7168" max="7168" width="20.77734375" style="261" customWidth="1"/>
    <col min="7169" max="7172" width="15.77734375" style="261" customWidth="1"/>
    <col min="7173" max="7173" width="11.44140625" style="261" customWidth="1"/>
    <col min="7174" max="7423" width="8.77734375" style="261"/>
    <col min="7424" max="7424" width="20.77734375" style="261" customWidth="1"/>
    <col min="7425" max="7428" width="15.77734375" style="261" customWidth="1"/>
    <col min="7429" max="7429" width="11.44140625" style="261" customWidth="1"/>
    <col min="7430" max="7679" width="8.77734375" style="261"/>
    <col min="7680" max="7680" width="20.77734375" style="261" customWidth="1"/>
    <col min="7681" max="7684" width="15.77734375" style="261" customWidth="1"/>
    <col min="7685" max="7685" width="11.44140625" style="261" customWidth="1"/>
    <col min="7686" max="7935" width="8.77734375" style="261"/>
    <col min="7936" max="7936" width="20.77734375" style="261" customWidth="1"/>
    <col min="7937" max="7940" width="15.77734375" style="261" customWidth="1"/>
    <col min="7941" max="7941" width="11.44140625" style="261" customWidth="1"/>
    <col min="7942" max="8191" width="8.77734375" style="261"/>
    <col min="8192" max="8192" width="20.77734375" style="261" customWidth="1"/>
    <col min="8193" max="8196" width="15.77734375" style="261" customWidth="1"/>
    <col min="8197" max="8197" width="11.44140625" style="261" customWidth="1"/>
    <col min="8198" max="8447" width="8.77734375" style="261"/>
    <col min="8448" max="8448" width="20.77734375" style="261" customWidth="1"/>
    <col min="8449" max="8452" width="15.77734375" style="261" customWidth="1"/>
    <col min="8453" max="8453" width="11.44140625" style="261" customWidth="1"/>
    <col min="8454" max="8703" width="8.77734375" style="261"/>
    <col min="8704" max="8704" width="20.77734375" style="261" customWidth="1"/>
    <col min="8705" max="8708" width="15.77734375" style="261" customWidth="1"/>
    <col min="8709" max="8709" width="11.44140625" style="261" customWidth="1"/>
    <col min="8710" max="8959" width="8.77734375" style="261"/>
    <col min="8960" max="8960" width="20.77734375" style="261" customWidth="1"/>
    <col min="8961" max="8964" width="15.77734375" style="261" customWidth="1"/>
    <col min="8965" max="8965" width="11.44140625" style="261" customWidth="1"/>
    <col min="8966" max="9215" width="8.77734375" style="261"/>
    <col min="9216" max="9216" width="20.77734375" style="261" customWidth="1"/>
    <col min="9217" max="9220" width="15.77734375" style="261" customWidth="1"/>
    <col min="9221" max="9221" width="11.44140625" style="261" customWidth="1"/>
    <col min="9222" max="9471" width="8.77734375" style="261"/>
    <col min="9472" max="9472" width="20.77734375" style="261" customWidth="1"/>
    <col min="9473" max="9476" width="15.77734375" style="261" customWidth="1"/>
    <col min="9477" max="9477" width="11.44140625" style="261" customWidth="1"/>
    <col min="9478" max="9727" width="8.77734375" style="261"/>
    <col min="9728" max="9728" width="20.77734375" style="261" customWidth="1"/>
    <col min="9729" max="9732" width="15.77734375" style="261" customWidth="1"/>
    <col min="9733" max="9733" width="11.44140625" style="261" customWidth="1"/>
    <col min="9734" max="9983" width="8.77734375" style="261"/>
    <col min="9984" max="9984" width="20.77734375" style="261" customWidth="1"/>
    <col min="9985" max="9988" width="15.77734375" style="261" customWidth="1"/>
    <col min="9989" max="9989" width="11.44140625" style="261" customWidth="1"/>
    <col min="9990" max="10239" width="8.77734375" style="261"/>
    <col min="10240" max="10240" width="20.77734375" style="261" customWidth="1"/>
    <col min="10241" max="10244" width="15.77734375" style="261" customWidth="1"/>
    <col min="10245" max="10245" width="11.44140625" style="261" customWidth="1"/>
    <col min="10246" max="10495" width="8.77734375" style="261"/>
    <col min="10496" max="10496" width="20.77734375" style="261" customWidth="1"/>
    <col min="10497" max="10500" width="15.77734375" style="261" customWidth="1"/>
    <col min="10501" max="10501" width="11.44140625" style="261" customWidth="1"/>
    <col min="10502" max="10751" width="8.77734375" style="261"/>
    <col min="10752" max="10752" width="20.77734375" style="261" customWidth="1"/>
    <col min="10753" max="10756" width="15.77734375" style="261" customWidth="1"/>
    <col min="10757" max="10757" width="11.44140625" style="261" customWidth="1"/>
    <col min="10758" max="11007" width="8.77734375" style="261"/>
    <col min="11008" max="11008" width="20.77734375" style="261" customWidth="1"/>
    <col min="11009" max="11012" width="15.77734375" style="261" customWidth="1"/>
    <col min="11013" max="11013" width="11.44140625" style="261" customWidth="1"/>
    <col min="11014" max="11263" width="8.77734375" style="261"/>
    <col min="11264" max="11264" width="20.77734375" style="261" customWidth="1"/>
    <col min="11265" max="11268" width="15.77734375" style="261" customWidth="1"/>
    <col min="11269" max="11269" width="11.44140625" style="261" customWidth="1"/>
    <col min="11270" max="11519" width="8.77734375" style="261"/>
    <col min="11520" max="11520" width="20.77734375" style="261" customWidth="1"/>
    <col min="11521" max="11524" width="15.77734375" style="261" customWidth="1"/>
    <col min="11525" max="11525" width="11.44140625" style="261" customWidth="1"/>
    <col min="11526" max="11775" width="8.77734375" style="261"/>
    <col min="11776" max="11776" width="20.77734375" style="261" customWidth="1"/>
    <col min="11777" max="11780" width="15.77734375" style="261" customWidth="1"/>
    <col min="11781" max="11781" width="11.44140625" style="261" customWidth="1"/>
    <col min="11782" max="12031" width="8.77734375" style="261"/>
    <col min="12032" max="12032" width="20.77734375" style="261" customWidth="1"/>
    <col min="12033" max="12036" width="15.77734375" style="261" customWidth="1"/>
    <col min="12037" max="12037" width="11.44140625" style="261" customWidth="1"/>
    <col min="12038" max="12287" width="8.77734375" style="261"/>
    <col min="12288" max="12288" width="20.77734375" style="261" customWidth="1"/>
    <col min="12289" max="12292" width="15.77734375" style="261" customWidth="1"/>
    <col min="12293" max="12293" width="11.44140625" style="261" customWidth="1"/>
    <col min="12294" max="12543" width="8.77734375" style="261"/>
    <col min="12544" max="12544" width="20.77734375" style="261" customWidth="1"/>
    <col min="12545" max="12548" width="15.77734375" style="261" customWidth="1"/>
    <col min="12549" max="12549" width="11.44140625" style="261" customWidth="1"/>
    <col min="12550" max="12799" width="8.77734375" style="261"/>
    <col min="12800" max="12800" width="20.77734375" style="261" customWidth="1"/>
    <col min="12801" max="12804" width="15.77734375" style="261" customWidth="1"/>
    <col min="12805" max="12805" width="11.44140625" style="261" customWidth="1"/>
    <col min="12806" max="13055" width="8.77734375" style="261"/>
    <col min="13056" max="13056" width="20.77734375" style="261" customWidth="1"/>
    <col min="13057" max="13060" width="15.77734375" style="261" customWidth="1"/>
    <col min="13061" max="13061" width="11.44140625" style="261" customWidth="1"/>
    <col min="13062" max="13311" width="8.77734375" style="261"/>
    <col min="13312" max="13312" width="20.77734375" style="261" customWidth="1"/>
    <col min="13313" max="13316" width="15.77734375" style="261" customWidth="1"/>
    <col min="13317" max="13317" width="11.44140625" style="261" customWidth="1"/>
    <col min="13318" max="13567" width="8.77734375" style="261"/>
    <col min="13568" max="13568" width="20.77734375" style="261" customWidth="1"/>
    <col min="13569" max="13572" width="15.77734375" style="261" customWidth="1"/>
    <col min="13573" max="13573" width="11.44140625" style="261" customWidth="1"/>
    <col min="13574" max="13823" width="8.77734375" style="261"/>
    <col min="13824" max="13824" width="20.77734375" style="261" customWidth="1"/>
    <col min="13825" max="13828" width="15.77734375" style="261" customWidth="1"/>
    <col min="13829" max="13829" width="11.44140625" style="261" customWidth="1"/>
    <col min="13830" max="14079" width="8.77734375" style="261"/>
    <col min="14080" max="14080" width="20.77734375" style="261" customWidth="1"/>
    <col min="14081" max="14084" width="15.77734375" style="261" customWidth="1"/>
    <col min="14085" max="14085" width="11.44140625" style="261" customWidth="1"/>
    <col min="14086" max="14335" width="8.77734375" style="261"/>
    <col min="14336" max="14336" width="20.77734375" style="261" customWidth="1"/>
    <col min="14337" max="14340" width="15.77734375" style="261" customWidth="1"/>
    <col min="14341" max="14341" width="11.44140625" style="261" customWidth="1"/>
    <col min="14342" max="14591" width="8.77734375" style="261"/>
    <col min="14592" max="14592" width="20.77734375" style="261" customWidth="1"/>
    <col min="14593" max="14596" width="15.77734375" style="261" customWidth="1"/>
    <col min="14597" max="14597" width="11.44140625" style="261" customWidth="1"/>
    <col min="14598" max="14847" width="8.77734375" style="261"/>
    <col min="14848" max="14848" width="20.77734375" style="261" customWidth="1"/>
    <col min="14849" max="14852" width="15.77734375" style="261" customWidth="1"/>
    <col min="14853" max="14853" width="11.44140625" style="261" customWidth="1"/>
    <col min="14854" max="15103" width="8.77734375" style="261"/>
    <col min="15104" max="15104" width="20.77734375" style="261" customWidth="1"/>
    <col min="15105" max="15108" width="15.77734375" style="261" customWidth="1"/>
    <col min="15109" max="15109" width="11.44140625" style="261" customWidth="1"/>
    <col min="15110" max="15359" width="8.77734375" style="261"/>
    <col min="15360" max="15360" width="20.77734375" style="261" customWidth="1"/>
    <col min="15361" max="15364" width="15.77734375" style="261" customWidth="1"/>
    <col min="15365" max="15365" width="11.44140625" style="261" customWidth="1"/>
    <col min="15366" max="15615" width="8.77734375" style="261"/>
    <col min="15616" max="15616" width="20.77734375" style="261" customWidth="1"/>
    <col min="15617" max="15620" width="15.77734375" style="261" customWidth="1"/>
    <col min="15621" max="15621" width="11.44140625" style="261" customWidth="1"/>
    <col min="15622" max="15871" width="8.77734375" style="261"/>
    <col min="15872" max="15872" width="20.77734375" style="261" customWidth="1"/>
    <col min="15873" max="15876" width="15.77734375" style="261" customWidth="1"/>
    <col min="15877" max="15877" width="11.44140625" style="261" customWidth="1"/>
    <col min="15878" max="16127" width="8.77734375" style="261"/>
    <col min="16128" max="16128" width="20.77734375" style="261" customWidth="1"/>
    <col min="16129" max="16132" width="15.77734375" style="261" customWidth="1"/>
    <col min="16133" max="16133" width="11.44140625" style="261" customWidth="1"/>
    <col min="16134" max="16384" width="8.77734375" style="261"/>
  </cols>
  <sheetData>
    <row r="1" spans="1:7" ht="15.6" x14ac:dyDescent="0.3">
      <c r="A1" s="285" t="s">
        <v>284</v>
      </c>
    </row>
    <row r="2" spans="1:7" ht="15" x14ac:dyDescent="0.25">
      <c r="A2" s="1" t="s">
        <v>0</v>
      </c>
    </row>
    <row r="4" spans="1:7" ht="19.95" customHeight="1" thickBot="1" x14ac:dyDescent="0.3">
      <c r="A4" s="262"/>
      <c r="B4" s="262"/>
      <c r="C4" s="262"/>
      <c r="D4" s="262"/>
      <c r="E4" s="262"/>
    </row>
    <row r="5" spans="1:7" ht="60" customHeight="1" thickTop="1" thickBot="1" x14ac:dyDescent="0.3">
      <c r="A5" s="265" t="s">
        <v>278</v>
      </c>
      <c r="B5" s="266" t="s">
        <v>279</v>
      </c>
      <c r="C5" s="266" t="s">
        <v>280</v>
      </c>
      <c r="D5" s="266" t="s">
        <v>281</v>
      </c>
      <c r="E5" s="266" t="s">
        <v>3</v>
      </c>
      <c r="F5" s="266" t="s">
        <v>4</v>
      </c>
      <c r="G5" s="270" t="s">
        <v>9</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283</v>
      </c>
      <c r="B38" s="264"/>
      <c r="C38" s="264"/>
      <c r="D38" s="264"/>
      <c r="E38" s="264"/>
      <c r="F38" s="290" t="s">
        <v>293</v>
      </c>
    </row>
    <row r="39" spans="1:7" ht="52.2" customHeight="1" x14ac:dyDescent="0.25">
      <c r="A39" s="267" t="s">
        <v>169</v>
      </c>
      <c r="B39" s="287" t="s">
        <v>288</v>
      </c>
      <c r="C39" s="287" t="s">
        <v>287</v>
      </c>
      <c r="D39" s="287" t="s">
        <v>289</v>
      </c>
      <c r="E39" s="287" t="s">
        <v>290</v>
      </c>
      <c r="F39" s="288" t="s">
        <v>291</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286</v>
      </c>
      <c r="F185" s="286"/>
    </row>
    <row r="186" spans="1:6" x14ac:dyDescent="0.25">
      <c r="A186" s="283" t="s">
        <v>285</v>
      </c>
      <c r="F186" s="286"/>
    </row>
    <row r="188" spans="1:6" x14ac:dyDescent="0.25">
      <c r="B188" s="268" t="s">
        <v>282</v>
      </c>
      <c r="C188" s="268" t="s">
        <v>2</v>
      </c>
      <c r="D188" s="268" t="s">
        <v>281</v>
      </c>
      <c r="E188" s="269" t="s">
        <v>3</v>
      </c>
      <c r="F188" s="288" t="s">
        <v>4</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292</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109375" bestFit="1" customWidth="1"/>
    <col min="3" max="7" width="11.6640625" bestFit="1" customWidth="1"/>
  </cols>
  <sheetData>
    <row r="1" spans="1:8" ht="15.6" x14ac:dyDescent="0.3">
      <c r="A1" s="2" t="s">
        <v>331</v>
      </c>
      <c r="B1" s="1"/>
      <c r="C1" s="1"/>
      <c r="D1" s="1"/>
      <c r="E1" s="1"/>
      <c r="F1" s="1"/>
      <c r="G1" s="1"/>
      <c r="H1" s="1"/>
    </row>
    <row r="2" spans="1:8" ht="15.6" x14ac:dyDescent="0.3">
      <c r="A2" s="1" t="s">
        <v>0</v>
      </c>
      <c r="B2" s="1"/>
      <c r="C2" s="1"/>
      <c r="D2" s="1"/>
      <c r="E2" s="1"/>
      <c r="F2" s="1"/>
      <c r="G2" s="1"/>
      <c r="H2" s="1"/>
    </row>
    <row r="3" spans="1:8" ht="15.6" x14ac:dyDescent="0.3">
      <c r="A3" s="1"/>
      <c r="B3" s="1"/>
      <c r="C3" s="1"/>
      <c r="D3" s="1"/>
      <c r="E3" s="1"/>
      <c r="F3" s="1"/>
      <c r="G3" s="1"/>
      <c r="H3" s="1"/>
    </row>
    <row r="4" spans="1:8" ht="15.6" x14ac:dyDescent="0.3">
      <c r="A4" s="1"/>
      <c r="B4" s="1" t="s">
        <v>313</v>
      </c>
      <c r="C4" s="1" t="s">
        <v>304</v>
      </c>
      <c r="D4" s="294" t="s">
        <v>306</v>
      </c>
      <c r="E4" s="294" t="s">
        <v>305</v>
      </c>
      <c r="F4" s="294" t="s">
        <v>314</v>
      </c>
      <c r="G4" s="294" t="s">
        <v>308</v>
      </c>
      <c r="H4" s="302" t="s">
        <v>311</v>
      </c>
    </row>
    <row r="5" spans="1:8" ht="15.6" x14ac:dyDescent="0.3">
      <c r="A5" s="1">
        <v>1870</v>
      </c>
      <c r="B5" s="303">
        <f>H5-C5-D5-E5-F5-G5</f>
        <v>6.0426439247504557E-2</v>
      </c>
      <c r="C5" s="303">
        <f>(0.0017+0.0037+0.0096)/3</f>
        <v>5.0000000000000001E-3</v>
      </c>
      <c r="D5" s="303">
        <v>1E-3</v>
      </c>
      <c r="E5" s="303">
        <v>1E-3</v>
      </c>
      <c r="F5" s="303">
        <v>2E-3</v>
      </c>
      <c r="G5" s="303">
        <v>1E-3</v>
      </c>
      <c r="H5" s="303">
        <f>AVERAGE(DataF10.14!C6:F6)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AVERAGE(DataF10.14!C8:F8)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AVERAGE(DataF10.14!C10:F10)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AVERAGE(DataF10.14!C12:F12)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AVERAGE(DataF10.14!C14:F14)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AVERAGE(DataF10.14!C16:F16)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AVERAGE(DataF10.14!C18:F18)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AVERAGE(DataF10.14!C20:F20)</f>
        <v>0.2400636547861964</v>
      </c>
    </row>
    <row r="20" spans="1:8" ht="17.55"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AVERAGE(DataF10.14!C22:F22)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AVERAGE(DataF10.14!C24:F24)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AVERAGE(DataF10.14!C26:F26)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AVERAGE(DataF10.14!C28:F28)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AVERAGE(DataF10.14!C30:F30)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AVERAGE(DataF10.14!C32:F32)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AVERAGE(DataF10.14!C34:F34)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AVERAGE(DataF10.14!C35:F35)</f>
        <v>0.46838235294117647</v>
      </c>
    </row>
    <row r="35" spans="1:10" ht="15.6" x14ac:dyDescent="0.3">
      <c r="A35" s="1"/>
      <c r="B35" s="1"/>
      <c r="C35" s="1"/>
      <c r="D35" s="1"/>
      <c r="E35" s="1"/>
      <c r="F35" s="1"/>
      <c r="G35" s="1"/>
      <c r="H35" s="1"/>
    </row>
    <row r="36" spans="1:10" ht="15.6" x14ac:dyDescent="0.3">
      <c r="A36" s="1" t="s">
        <v>325</v>
      </c>
      <c r="B36" s="1"/>
      <c r="C36" s="1"/>
      <c r="D36" s="1"/>
      <c r="E36" s="1"/>
      <c r="F36" s="1"/>
      <c r="G36" s="1"/>
      <c r="H36" s="1"/>
    </row>
    <row r="37" spans="1:10" ht="15.6" x14ac:dyDescent="0.3">
      <c r="A37" s="1" t="s">
        <v>326</v>
      </c>
      <c r="B37" s="1"/>
      <c r="C37" s="1"/>
      <c r="D37" s="1"/>
      <c r="E37" s="1"/>
      <c r="F37" s="1"/>
      <c r="G37" s="1"/>
      <c r="H37" s="1"/>
    </row>
    <row r="38" spans="1:10" ht="15.6" x14ac:dyDescent="0.3">
      <c r="A38" s="1" t="s">
        <v>330</v>
      </c>
    </row>
    <row r="39" spans="1:10" ht="15.6" x14ac:dyDescent="0.3">
      <c r="A39" s="1" t="s">
        <v>329</v>
      </c>
    </row>
    <row r="40" spans="1:10" ht="15.6" x14ac:dyDescent="0.3">
      <c r="A40" s="1" t="s">
        <v>328</v>
      </c>
    </row>
    <row r="41" spans="1:10" ht="15.6" x14ac:dyDescent="0.3">
      <c r="A41" s="1" t="s">
        <v>327</v>
      </c>
    </row>
    <row r="43" spans="1:10" x14ac:dyDescent="0.3">
      <c r="A43" t="s">
        <v>315</v>
      </c>
    </row>
    <row r="44" spans="1:10" ht="16.2" thickBot="1" x14ac:dyDescent="0.35">
      <c r="A44" s="464" t="s">
        <v>294</v>
      </c>
      <c r="B44" s="465"/>
      <c r="C44" s="465"/>
      <c r="D44" s="465"/>
      <c r="E44" s="465"/>
      <c r="F44" s="465"/>
      <c r="G44" s="465"/>
      <c r="H44" s="465"/>
      <c r="I44" s="465"/>
      <c r="J44" s="465"/>
    </row>
    <row r="45" spans="1:10" ht="40.799999999999997" thickTop="1" x14ac:dyDescent="0.3">
      <c r="A45" s="295"/>
      <c r="B45" s="295"/>
      <c r="C45" s="296" t="s">
        <v>279</v>
      </c>
      <c r="D45" s="296" t="s">
        <v>295</v>
      </c>
      <c r="E45" s="296" t="s">
        <v>3</v>
      </c>
      <c r="F45" s="296" t="s">
        <v>280</v>
      </c>
      <c r="G45" s="296" t="s">
        <v>296</v>
      </c>
      <c r="H45" s="304" t="s">
        <v>312</v>
      </c>
    </row>
    <row r="46" spans="1:10" x14ac:dyDescent="0.3">
      <c r="A46" s="297"/>
      <c r="B46" s="297"/>
      <c r="C46" s="298" t="s">
        <v>297</v>
      </c>
      <c r="D46" s="298" t="s">
        <v>298</v>
      </c>
      <c r="E46" s="298" t="s">
        <v>299</v>
      </c>
      <c r="F46" s="298" t="s">
        <v>300</v>
      </c>
      <c r="G46" s="298" t="s">
        <v>301</v>
      </c>
    </row>
    <row r="47" spans="1:10" x14ac:dyDescent="0.3">
      <c r="A47" s="299" t="s">
        <v>302</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303</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304</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305</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306</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307</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308</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309</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66" t="s">
        <v>310</v>
      </c>
      <c r="B58" s="466"/>
      <c r="C58" s="466"/>
      <c r="D58" s="466"/>
      <c r="E58" s="466"/>
      <c r="F58" s="466"/>
      <c r="G58" s="466"/>
      <c r="H58" s="466"/>
      <c r="I58" s="466"/>
      <c r="J58" s="466"/>
    </row>
    <row r="59" spans="1:10" x14ac:dyDescent="0.3">
      <c r="A59" s="466"/>
      <c r="B59" s="466"/>
      <c r="C59" s="466"/>
      <c r="D59" s="466"/>
      <c r="E59" s="466"/>
      <c r="F59" s="466"/>
      <c r="G59" s="466"/>
      <c r="H59" s="466"/>
      <c r="I59" s="466"/>
      <c r="J59" s="466"/>
    </row>
    <row r="61" spans="1:10" ht="15.6" x14ac:dyDescent="0.3">
      <c r="A61" s="1"/>
      <c r="B61" s="306" t="s">
        <v>295</v>
      </c>
      <c r="C61" s="306" t="s">
        <v>3</v>
      </c>
      <c r="D61" s="306" t="s">
        <v>280</v>
      </c>
      <c r="E61" s="306" t="s">
        <v>281</v>
      </c>
      <c r="F61" s="307" t="s">
        <v>321</v>
      </c>
    </row>
    <row r="62" spans="1:10" ht="15.6" x14ac:dyDescent="0.3">
      <c r="A62" s="1" t="s">
        <v>316</v>
      </c>
      <c r="B62" s="48">
        <v>7.8E-2</v>
      </c>
      <c r="C62" s="48">
        <v>7.4999999999999997E-2</v>
      </c>
      <c r="D62" s="48">
        <v>7.1999999999999995E-2</v>
      </c>
      <c r="E62" s="48">
        <v>6.6000000000000003E-2</v>
      </c>
      <c r="F62" s="48">
        <f>AVERAGE(B62:E62)</f>
        <v>7.2749999999999995E-2</v>
      </c>
    </row>
    <row r="63" spans="1:10" ht="15.6" x14ac:dyDescent="0.3">
      <c r="A63" s="1" t="s">
        <v>317</v>
      </c>
      <c r="B63" s="48">
        <v>0.107</v>
      </c>
      <c r="C63" s="48">
        <v>0.125</v>
      </c>
      <c r="D63" s="48">
        <v>5.3999999999999999E-2</v>
      </c>
      <c r="E63" s="48">
        <v>7.1999999999999995E-2</v>
      </c>
      <c r="F63" s="48">
        <f t="shared" ref="F63:F65" si="81">AVERAGE(B63:E63)</f>
        <v>8.9499999999999996E-2</v>
      </c>
    </row>
    <row r="64" spans="1:10" ht="15.6" x14ac:dyDescent="0.3">
      <c r="A64" s="1" t="s">
        <v>318</v>
      </c>
      <c r="B64" s="48">
        <v>8.2000000000000003E-2</v>
      </c>
      <c r="C64" s="48">
        <v>7.6999999999999999E-2</v>
      </c>
      <c r="D64" s="48">
        <v>8.6999999999999994E-2</v>
      </c>
      <c r="E64" s="48">
        <v>6.7000000000000004E-2</v>
      </c>
      <c r="F64" s="48">
        <f t="shared" si="81"/>
        <v>7.825E-2</v>
      </c>
    </row>
    <row r="65" spans="1:6" ht="15.6" x14ac:dyDescent="0.3">
      <c r="A65" s="1" t="s">
        <v>319</v>
      </c>
      <c r="B65" s="48">
        <v>0.104</v>
      </c>
      <c r="C65" s="48">
        <v>0.13</v>
      </c>
      <c r="D65" s="48">
        <v>5.5E-2</v>
      </c>
      <c r="E65" s="48">
        <v>7.1999999999999995E-2</v>
      </c>
      <c r="F65" s="48">
        <f t="shared" si="81"/>
        <v>9.0249999999999997E-2</v>
      </c>
    </row>
    <row r="66" spans="1:6" ht="15.6" x14ac:dyDescent="0.3">
      <c r="A66" s="1" t="s">
        <v>322</v>
      </c>
      <c r="B66" s="1"/>
      <c r="C66" s="1"/>
      <c r="D66" s="1"/>
      <c r="E66" s="1"/>
      <c r="F66" s="1"/>
    </row>
    <row r="67" spans="1:6" ht="15.6" x14ac:dyDescent="0.3">
      <c r="A67" s="1" t="s">
        <v>320</v>
      </c>
      <c r="B67" s="1"/>
      <c r="C67" s="1"/>
      <c r="D67" s="1"/>
      <c r="E67" s="1"/>
      <c r="F67" s="1"/>
    </row>
    <row r="68" spans="1:6" ht="15.6" x14ac:dyDescent="0.3">
      <c r="A68" s="1" t="s">
        <v>324</v>
      </c>
    </row>
    <row r="69" spans="1:6" ht="15.6" x14ac:dyDescent="0.3">
      <c r="A69" s="1"/>
      <c r="B69" s="1" t="s">
        <v>323</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heetViews>
  <sheetFormatPr baseColWidth="10" defaultColWidth="10.77734375" defaultRowHeight="13.2" x14ac:dyDescent="0.25"/>
  <cols>
    <col min="1" max="1" width="9.33203125" style="310" customWidth="1"/>
    <col min="2" max="5" width="14.109375" style="310" customWidth="1"/>
    <col min="6" max="6" width="13.77734375" style="310" customWidth="1"/>
    <col min="7" max="42" width="6.33203125" style="310" customWidth="1"/>
    <col min="43" max="223" width="10.77734375" style="310"/>
    <col min="224" max="298" width="6.33203125" style="310" customWidth="1"/>
    <col min="299" max="479" width="10.77734375" style="310"/>
    <col min="480" max="554" width="6.33203125" style="310" customWidth="1"/>
    <col min="555" max="735" width="10.77734375" style="310"/>
    <col min="736" max="810" width="6.33203125" style="310" customWidth="1"/>
    <col min="811" max="991" width="10.77734375" style="310"/>
    <col min="992" max="1066" width="6.33203125" style="310" customWidth="1"/>
    <col min="1067" max="1247" width="10.77734375" style="310"/>
    <col min="1248" max="1322" width="6.33203125" style="310" customWidth="1"/>
    <col min="1323" max="1503" width="10.77734375" style="310"/>
    <col min="1504" max="1578" width="6.33203125" style="310" customWidth="1"/>
    <col min="1579" max="1759" width="10.77734375" style="310"/>
    <col min="1760" max="1834" width="6.33203125" style="310" customWidth="1"/>
    <col min="1835" max="2015" width="10.77734375" style="310"/>
    <col min="2016" max="2090" width="6.33203125" style="310" customWidth="1"/>
    <col min="2091" max="2271" width="10.77734375" style="310"/>
    <col min="2272" max="2346" width="6.33203125" style="310" customWidth="1"/>
    <col min="2347" max="2527" width="10.77734375" style="310"/>
    <col min="2528" max="2602" width="6.33203125" style="310" customWidth="1"/>
    <col min="2603" max="2783" width="10.77734375" style="310"/>
    <col min="2784" max="2858" width="6.33203125" style="310" customWidth="1"/>
    <col min="2859" max="3039" width="10.77734375" style="310"/>
    <col min="3040" max="3114" width="6.33203125" style="310" customWidth="1"/>
    <col min="3115" max="3295" width="10.77734375" style="310"/>
    <col min="3296" max="3370" width="6.33203125" style="310" customWidth="1"/>
    <col min="3371" max="3551" width="10.77734375" style="310"/>
    <col min="3552" max="3626" width="6.33203125" style="310" customWidth="1"/>
    <col min="3627" max="3807" width="10.77734375" style="310"/>
    <col min="3808" max="3882" width="6.33203125" style="310" customWidth="1"/>
    <col min="3883" max="4063" width="10.77734375" style="310"/>
    <col min="4064" max="4138" width="6.33203125" style="310" customWidth="1"/>
    <col min="4139" max="4319" width="10.77734375" style="310"/>
    <col min="4320" max="4394" width="6.33203125" style="310" customWidth="1"/>
    <col min="4395" max="4575" width="10.77734375" style="310"/>
    <col min="4576" max="4650" width="6.33203125" style="310" customWidth="1"/>
    <col min="4651" max="4831" width="10.77734375" style="310"/>
    <col min="4832" max="4906" width="6.33203125" style="310" customWidth="1"/>
    <col min="4907" max="5087" width="10.77734375" style="310"/>
    <col min="5088" max="5162" width="6.33203125" style="310" customWidth="1"/>
    <col min="5163" max="5343" width="10.77734375" style="310"/>
    <col min="5344" max="5418" width="6.33203125" style="310" customWidth="1"/>
    <col min="5419" max="5599" width="10.77734375" style="310"/>
    <col min="5600" max="5674" width="6.33203125" style="310" customWidth="1"/>
    <col min="5675" max="5855" width="10.77734375" style="310"/>
    <col min="5856" max="5930" width="6.33203125" style="310" customWidth="1"/>
    <col min="5931" max="6111" width="10.77734375" style="310"/>
    <col min="6112" max="6186" width="6.33203125" style="310" customWidth="1"/>
    <col min="6187" max="6367" width="10.77734375" style="310"/>
    <col min="6368" max="6442" width="6.33203125" style="310" customWidth="1"/>
    <col min="6443" max="6623" width="10.77734375" style="310"/>
    <col min="6624" max="6698" width="6.33203125" style="310" customWidth="1"/>
    <col min="6699" max="6879" width="10.77734375" style="310"/>
    <col min="6880" max="6954" width="6.33203125" style="310" customWidth="1"/>
    <col min="6955" max="7135" width="10.77734375" style="310"/>
    <col min="7136" max="7210" width="6.33203125" style="310" customWidth="1"/>
    <col min="7211" max="7391" width="10.77734375" style="310"/>
    <col min="7392" max="7466" width="6.33203125" style="310" customWidth="1"/>
    <col min="7467" max="7647" width="10.77734375" style="310"/>
    <col min="7648" max="7722" width="6.33203125" style="310" customWidth="1"/>
    <col min="7723" max="7903" width="10.77734375" style="310"/>
    <col min="7904" max="7978" width="6.33203125" style="310" customWidth="1"/>
    <col min="7979" max="8159" width="10.77734375" style="310"/>
    <col min="8160" max="8234" width="6.33203125" style="310" customWidth="1"/>
    <col min="8235" max="8415" width="10.77734375" style="310"/>
    <col min="8416" max="8490" width="6.33203125" style="310" customWidth="1"/>
    <col min="8491" max="8671" width="10.77734375" style="310"/>
    <col min="8672" max="8746" width="6.33203125" style="310" customWidth="1"/>
    <col min="8747" max="8927" width="10.77734375" style="310"/>
    <col min="8928" max="9002" width="6.33203125" style="310" customWidth="1"/>
    <col min="9003" max="9183" width="10.77734375" style="310"/>
    <col min="9184" max="9258" width="6.33203125" style="310" customWidth="1"/>
    <col min="9259" max="9439" width="10.77734375" style="310"/>
    <col min="9440" max="9514" width="6.33203125" style="310" customWidth="1"/>
    <col min="9515" max="9695" width="10.77734375" style="310"/>
    <col min="9696" max="9770" width="6.33203125" style="310" customWidth="1"/>
    <col min="9771" max="9951" width="10.77734375" style="310"/>
    <col min="9952" max="10026" width="6.33203125" style="310" customWidth="1"/>
    <col min="10027" max="10207" width="10.77734375" style="310"/>
    <col min="10208" max="10282" width="6.33203125" style="310" customWidth="1"/>
    <col min="10283" max="10463" width="10.77734375" style="310"/>
    <col min="10464" max="10538" width="6.33203125" style="310" customWidth="1"/>
    <col min="10539" max="10719" width="10.77734375" style="310"/>
    <col min="10720" max="10794" width="6.33203125" style="310" customWidth="1"/>
    <col min="10795" max="10975" width="10.77734375" style="310"/>
    <col min="10976" max="11050" width="6.33203125" style="310" customWidth="1"/>
    <col min="11051" max="11231" width="10.77734375" style="310"/>
    <col min="11232" max="11306" width="6.33203125" style="310" customWidth="1"/>
    <col min="11307" max="11487" width="10.77734375" style="310"/>
    <col min="11488" max="11562" width="6.33203125" style="310" customWidth="1"/>
    <col min="11563" max="11743" width="10.77734375" style="310"/>
    <col min="11744" max="11818" width="6.33203125" style="310" customWidth="1"/>
    <col min="11819" max="11999" width="10.77734375" style="310"/>
    <col min="12000" max="12074" width="6.33203125" style="310" customWidth="1"/>
    <col min="12075" max="12255" width="10.77734375" style="310"/>
    <col min="12256" max="12330" width="6.33203125" style="310" customWidth="1"/>
    <col min="12331" max="12511" width="10.77734375" style="310"/>
    <col min="12512" max="12586" width="6.33203125" style="310" customWidth="1"/>
    <col min="12587" max="12767" width="10.77734375" style="310"/>
    <col min="12768" max="12842" width="6.33203125" style="310" customWidth="1"/>
    <col min="12843" max="13023" width="10.77734375" style="310"/>
    <col min="13024" max="13098" width="6.33203125" style="310" customWidth="1"/>
    <col min="13099" max="13279" width="10.77734375" style="310"/>
    <col min="13280" max="13354" width="6.33203125" style="310" customWidth="1"/>
    <col min="13355" max="13535" width="10.77734375" style="310"/>
    <col min="13536" max="13610" width="6.33203125" style="310" customWidth="1"/>
    <col min="13611" max="13791" width="10.77734375" style="310"/>
    <col min="13792" max="13866" width="6.33203125" style="310" customWidth="1"/>
    <col min="13867" max="14047" width="10.77734375" style="310"/>
    <col min="14048" max="14122" width="6.33203125" style="310" customWidth="1"/>
    <col min="14123" max="14303" width="10.77734375" style="310"/>
    <col min="14304" max="14378" width="6.33203125" style="310" customWidth="1"/>
    <col min="14379" max="14559" width="10.77734375" style="310"/>
    <col min="14560" max="14634" width="6.33203125" style="310" customWidth="1"/>
    <col min="14635" max="14815" width="10.77734375" style="310"/>
    <col min="14816" max="14890" width="6.33203125" style="310" customWidth="1"/>
    <col min="14891" max="15071" width="10.77734375" style="310"/>
    <col min="15072" max="15146" width="6.33203125" style="310" customWidth="1"/>
    <col min="15147" max="15327" width="10.77734375" style="310"/>
    <col min="15328" max="15402" width="6.33203125" style="310" customWidth="1"/>
    <col min="15403" max="15583" width="10.77734375" style="310"/>
    <col min="15584" max="15658" width="6.33203125" style="310" customWidth="1"/>
    <col min="15659" max="15839" width="10.77734375" style="310"/>
    <col min="15840" max="15914" width="6.33203125" style="310" customWidth="1"/>
    <col min="15915" max="16095" width="10.77734375" style="310"/>
    <col min="16096" max="16170" width="6.33203125" style="310" customWidth="1"/>
    <col min="16171" max="16384" width="10.77734375" style="310"/>
  </cols>
  <sheetData>
    <row r="1" spans="1:5" ht="13.95" customHeight="1" x14ac:dyDescent="0.3">
      <c r="A1" s="316" t="s">
        <v>339</v>
      </c>
      <c r="B1" s="311"/>
      <c r="C1" s="311"/>
      <c r="D1" s="311"/>
      <c r="E1" s="311"/>
    </row>
    <row r="2" spans="1:5" ht="13.95" customHeight="1" x14ac:dyDescent="0.25">
      <c r="A2" s="1" t="s">
        <v>0</v>
      </c>
      <c r="B2" s="311"/>
      <c r="C2" s="311"/>
      <c r="D2" s="311"/>
      <c r="E2" s="311"/>
    </row>
    <row r="3" spans="1:5" ht="73.8" customHeight="1" x14ac:dyDescent="0.25">
      <c r="A3" s="312"/>
      <c r="B3" s="318" t="s">
        <v>295</v>
      </c>
      <c r="C3" s="318" t="s">
        <v>3</v>
      </c>
      <c r="D3" s="318" t="s">
        <v>338</v>
      </c>
      <c r="E3" s="318" t="s">
        <v>337</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336</v>
      </c>
      <c r="B46" s="311"/>
      <c r="C46" s="311"/>
      <c r="D46" s="311"/>
      <c r="E46" s="311"/>
    </row>
    <row r="47" spans="1:5" ht="13.95" customHeight="1" x14ac:dyDescent="0.25">
      <c r="A47" s="312" t="s">
        <v>340</v>
      </c>
      <c r="B47" s="311"/>
      <c r="C47" s="311"/>
      <c r="D47" s="311"/>
      <c r="E47" s="311"/>
    </row>
    <row r="48" spans="1:5" ht="13.95" customHeight="1" x14ac:dyDescent="0.25">
      <c r="A48" s="312" t="s">
        <v>335</v>
      </c>
      <c r="B48" s="311"/>
      <c r="C48" s="311"/>
      <c r="D48" s="311"/>
      <c r="E48" s="311"/>
    </row>
    <row r="49" spans="1:6" ht="13.95" customHeight="1" x14ac:dyDescent="0.25">
      <c r="A49" s="312" t="s">
        <v>334</v>
      </c>
      <c r="B49" s="311"/>
      <c r="C49" s="311"/>
      <c r="D49" s="311"/>
      <c r="E49" s="311"/>
    </row>
    <row r="50" spans="1:6" ht="13.95" customHeight="1" x14ac:dyDescent="0.25">
      <c r="A50" s="312" t="s">
        <v>333</v>
      </c>
      <c r="B50" s="314"/>
      <c r="C50" s="314"/>
      <c r="D50" s="314"/>
      <c r="E50" s="314"/>
      <c r="F50" s="315">
        <v>8.9999999999999993E-3</v>
      </c>
    </row>
    <row r="51" spans="1:6" ht="13.95" customHeight="1" x14ac:dyDescent="0.25">
      <c r="A51" s="312" t="s">
        <v>332</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10.050000000000001" customHeight="1" x14ac:dyDescent="0.25">
      <c r="B61" s="311"/>
      <c r="C61" s="311"/>
      <c r="D61" s="311"/>
      <c r="E61" s="311"/>
    </row>
    <row r="62" spans="1:6" ht="10.050000000000001" customHeight="1" x14ac:dyDescent="0.25">
      <c r="B62" s="311"/>
      <c r="C62" s="311"/>
      <c r="D62" s="311"/>
      <c r="E62" s="311"/>
    </row>
    <row r="63" spans="1:6" ht="10.050000000000001" customHeight="1" x14ac:dyDescent="0.25">
      <c r="B63" s="311"/>
      <c r="C63" s="311"/>
      <c r="D63" s="311"/>
      <c r="E63" s="311"/>
    </row>
    <row r="64" spans="1:6" ht="10.050000000000001" customHeight="1" x14ac:dyDescent="0.25">
      <c r="B64" s="311"/>
      <c r="C64" s="311"/>
      <c r="D64" s="311"/>
      <c r="E64" s="311"/>
    </row>
    <row r="65" spans="2:5" ht="10.050000000000001" customHeight="1" x14ac:dyDescent="0.25">
      <c r="B65" s="311"/>
      <c r="C65" s="311"/>
      <c r="D65" s="311"/>
      <c r="E65" s="311"/>
    </row>
    <row r="66" spans="2:5" ht="10.050000000000001" customHeight="1" x14ac:dyDescent="0.25">
      <c r="B66" s="311"/>
      <c r="C66" s="311"/>
      <c r="D66" s="311"/>
      <c r="E66" s="311"/>
    </row>
    <row r="67" spans="2:5" ht="10.050000000000001" customHeight="1" x14ac:dyDescent="0.25">
      <c r="B67" s="311"/>
      <c r="C67" s="311"/>
      <c r="D67" s="311"/>
      <c r="E67" s="311"/>
    </row>
    <row r="68" spans="2:5" ht="10.050000000000001" customHeight="1" x14ac:dyDescent="0.25">
      <c r="B68" s="311"/>
      <c r="C68" s="311"/>
      <c r="D68" s="311"/>
      <c r="E68" s="311"/>
    </row>
    <row r="69" spans="2:5" ht="10.050000000000001" customHeight="1" x14ac:dyDescent="0.25">
      <c r="B69" s="311"/>
      <c r="C69" s="311"/>
      <c r="D69" s="311"/>
      <c r="E69" s="311"/>
    </row>
    <row r="70" spans="2:5" ht="10.050000000000001" customHeight="1" x14ac:dyDescent="0.25">
      <c r="B70" s="311"/>
      <c r="C70" s="311"/>
      <c r="D70" s="311"/>
      <c r="E70" s="311"/>
    </row>
    <row r="71" spans="2:5" ht="10.050000000000001" customHeight="1" x14ac:dyDescent="0.25">
      <c r="B71" s="311"/>
      <c r="C71" s="311"/>
      <c r="D71" s="311"/>
      <c r="E71" s="311"/>
    </row>
    <row r="72" spans="2:5" ht="10.050000000000001" customHeight="1" x14ac:dyDescent="0.25">
      <c r="B72" s="311"/>
      <c r="C72" s="311"/>
      <c r="D72" s="311"/>
      <c r="E72" s="311"/>
    </row>
    <row r="73" spans="2:5" ht="10.050000000000001" customHeight="1" x14ac:dyDescent="0.25">
      <c r="B73" s="311"/>
      <c r="C73" s="311"/>
      <c r="D73" s="311"/>
      <c r="E73" s="311"/>
    </row>
    <row r="74" spans="2:5" ht="10.050000000000001" customHeight="1" x14ac:dyDescent="0.25">
      <c r="B74" s="311"/>
      <c r="C74" s="311"/>
      <c r="D74" s="311"/>
      <c r="E74" s="311"/>
    </row>
    <row r="75" spans="2:5" ht="10.050000000000001" customHeight="1" x14ac:dyDescent="0.25">
      <c r="B75" s="311"/>
      <c r="C75" s="311"/>
      <c r="D75" s="311"/>
      <c r="E75" s="311"/>
    </row>
    <row r="76" spans="2:5" ht="10.050000000000001" customHeight="1" x14ac:dyDescent="0.25">
      <c r="B76" s="311"/>
      <c r="C76" s="311"/>
      <c r="D76" s="311"/>
      <c r="E76" s="311"/>
    </row>
    <row r="77" spans="2:5" ht="10.050000000000001" customHeight="1" x14ac:dyDescent="0.25">
      <c r="B77" s="311"/>
      <c r="C77" s="311"/>
      <c r="D77" s="311"/>
      <c r="E77" s="311"/>
    </row>
    <row r="78" spans="2:5" ht="10.050000000000001" customHeight="1" x14ac:dyDescent="0.25">
      <c r="B78" s="311"/>
      <c r="C78" s="311"/>
      <c r="D78" s="311"/>
      <c r="E78" s="311"/>
    </row>
    <row r="79" spans="2:5" ht="10.050000000000001" customHeight="1" x14ac:dyDescent="0.25">
      <c r="B79" s="311"/>
      <c r="C79" s="311"/>
      <c r="D79" s="311"/>
      <c r="E79" s="311"/>
    </row>
    <row r="80" spans="2:5" ht="10.050000000000001" customHeight="1" x14ac:dyDescent="0.25">
      <c r="B80" s="311"/>
      <c r="C80" s="311"/>
      <c r="D80" s="311"/>
      <c r="E80" s="311"/>
    </row>
    <row r="81" spans="2:5" ht="10.050000000000001" customHeight="1" x14ac:dyDescent="0.25">
      <c r="B81" s="311"/>
      <c r="C81" s="311"/>
      <c r="D81" s="311"/>
      <c r="E81" s="311"/>
    </row>
    <row r="82" spans="2:5" ht="10.050000000000001" customHeight="1" x14ac:dyDescent="0.25">
      <c r="B82" s="311"/>
      <c r="C82" s="311"/>
      <c r="D82" s="311"/>
      <c r="E82" s="311"/>
    </row>
    <row r="83" spans="2:5" ht="10.050000000000001" customHeight="1" x14ac:dyDescent="0.25">
      <c r="B83" s="311"/>
      <c r="C83" s="311"/>
      <c r="D83" s="311"/>
      <c r="E83" s="311"/>
    </row>
    <row r="84" spans="2:5" ht="10.050000000000001" customHeight="1" x14ac:dyDescent="0.25">
      <c r="B84" s="311"/>
      <c r="C84" s="311"/>
      <c r="D84" s="311"/>
      <c r="E84" s="311"/>
    </row>
    <row r="85" spans="2:5" ht="10.050000000000001" customHeight="1" x14ac:dyDescent="0.25">
      <c r="B85" s="311"/>
      <c r="C85" s="311"/>
      <c r="D85" s="311"/>
      <c r="E85" s="311"/>
    </row>
    <row r="86" spans="2:5" ht="10.050000000000001" customHeight="1" x14ac:dyDescent="0.25">
      <c r="B86" s="311"/>
      <c r="C86" s="311"/>
      <c r="D86" s="311"/>
      <c r="E86" s="311"/>
    </row>
    <row r="87" spans="2:5" ht="10.050000000000001" customHeight="1" x14ac:dyDescent="0.25">
      <c r="B87" s="311"/>
      <c r="C87" s="311"/>
      <c r="D87" s="311"/>
      <c r="E87" s="311"/>
    </row>
    <row r="88" spans="2:5" ht="10.050000000000001" customHeight="1" x14ac:dyDescent="0.25">
      <c r="B88" s="311"/>
      <c r="C88" s="311"/>
      <c r="D88" s="311"/>
      <c r="E88" s="311"/>
    </row>
    <row r="89" spans="2:5" ht="10.050000000000001" customHeight="1" x14ac:dyDescent="0.25">
      <c r="B89" s="311"/>
      <c r="C89" s="311"/>
      <c r="D89" s="311"/>
      <c r="E89" s="311"/>
    </row>
    <row r="90" spans="2:5" ht="10.050000000000001" customHeight="1" x14ac:dyDescent="0.25">
      <c r="B90" s="311"/>
      <c r="C90" s="311"/>
      <c r="D90" s="311"/>
      <c r="E90" s="311"/>
    </row>
    <row r="91" spans="2:5" ht="10.050000000000001" customHeight="1" x14ac:dyDescent="0.25">
      <c r="B91" s="311"/>
      <c r="C91" s="311"/>
      <c r="D91" s="311"/>
      <c r="E91" s="311"/>
    </row>
    <row r="92" spans="2:5" ht="10.050000000000001" customHeight="1" x14ac:dyDescent="0.25">
      <c r="B92" s="311"/>
      <c r="C92" s="311"/>
      <c r="D92" s="311"/>
      <c r="E92" s="311"/>
    </row>
    <row r="93" spans="2:5" ht="10.050000000000001" customHeight="1" x14ac:dyDescent="0.25">
      <c r="B93" s="311"/>
      <c r="C93" s="311"/>
      <c r="D93" s="311"/>
      <c r="E93" s="311"/>
    </row>
    <row r="94" spans="2:5" ht="10.050000000000001" customHeight="1" x14ac:dyDescent="0.25">
      <c r="B94" s="311"/>
      <c r="C94" s="311"/>
      <c r="D94" s="311"/>
      <c r="E94" s="311"/>
    </row>
    <row r="95" spans="2:5" ht="10.050000000000001" customHeight="1" x14ac:dyDescent="0.25">
      <c r="B95" s="311"/>
      <c r="C95" s="311"/>
      <c r="D95" s="311"/>
      <c r="E95" s="311"/>
    </row>
    <row r="96" spans="2:5" ht="10.050000000000001" customHeight="1" x14ac:dyDescent="0.25">
      <c r="B96" s="311"/>
      <c r="C96" s="311"/>
      <c r="D96" s="311"/>
      <c r="E96" s="311"/>
    </row>
    <row r="97" spans="2:5" ht="10.050000000000001" customHeight="1" x14ac:dyDescent="0.25">
      <c r="B97" s="311"/>
      <c r="C97" s="311"/>
      <c r="D97" s="311"/>
      <c r="E97" s="311"/>
    </row>
    <row r="98" spans="2:5" ht="10.050000000000001" customHeight="1" x14ac:dyDescent="0.25">
      <c r="B98" s="311"/>
      <c r="C98" s="311"/>
      <c r="D98" s="311"/>
      <c r="E98" s="311"/>
    </row>
    <row r="99" spans="2:5" ht="10.050000000000001" customHeight="1" x14ac:dyDescent="0.25">
      <c r="B99" s="311"/>
      <c r="C99" s="311"/>
      <c r="D99" s="311"/>
      <c r="E99" s="311"/>
    </row>
    <row r="100" spans="2:5" ht="10.050000000000001" customHeight="1" x14ac:dyDescent="0.25">
      <c r="B100" s="311"/>
      <c r="C100" s="311"/>
      <c r="D100" s="311"/>
      <c r="E100" s="311"/>
    </row>
    <row r="101" spans="2:5" ht="10.050000000000001" customHeight="1" x14ac:dyDescent="0.25">
      <c r="B101" s="311"/>
      <c r="C101" s="311"/>
      <c r="D101" s="311"/>
      <c r="E101" s="311"/>
    </row>
    <row r="102" spans="2:5" ht="10.050000000000001" customHeight="1" x14ac:dyDescent="0.25">
      <c r="B102" s="311"/>
      <c r="C102" s="311"/>
      <c r="D102" s="311"/>
      <c r="E102" s="311"/>
    </row>
    <row r="103" spans="2:5" ht="10.050000000000001" customHeight="1" x14ac:dyDescent="0.25">
      <c r="B103" s="311"/>
      <c r="C103" s="311"/>
      <c r="D103" s="311"/>
      <c r="E103" s="311"/>
    </row>
    <row r="104" spans="2:5" ht="10.050000000000001" customHeight="1" x14ac:dyDescent="0.25">
      <c r="B104" s="311"/>
      <c r="C104" s="311"/>
      <c r="D104" s="311"/>
      <c r="E104" s="311"/>
    </row>
    <row r="105" spans="2:5" ht="10.050000000000001" customHeight="1" x14ac:dyDescent="0.25">
      <c r="B105" s="311"/>
      <c r="C105" s="311"/>
      <c r="D105" s="311"/>
      <c r="E105" s="311"/>
    </row>
    <row r="106" spans="2:5" ht="10.050000000000001" customHeight="1" x14ac:dyDescent="0.25">
      <c r="B106" s="311"/>
      <c r="C106" s="311"/>
      <c r="D106" s="311"/>
      <c r="E106" s="311"/>
    </row>
    <row r="107" spans="2:5" ht="10.050000000000001" customHeight="1" x14ac:dyDescent="0.25">
      <c r="B107" s="311"/>
      <c r="C107" s="311"/>
      <c r="D107" s="311"/>
      <c r="E107" s="311"/>
    </row>
    <row r="108" spans="2:5" ht="10.050000000000001" customHeight="1" x14ac:dyDescent="0.25">
      <c r="B108" s="311"/>
      <c r="C108" s="311"/>
      <c r="D108" s="311"/>
      <c r="E108" s="311"/>
    </row>
    <row r="109" spans="2:5" ht="10.050000000000001" customHeight="1" x14ac:dyDescent="0.25">
      <c r="B109" s="311"/>
      <c r="C109" s="311"/>
      <c r="D109" s="311"/>
      <c r="E109" s="311"/>
    </row>
    <row r="110" spans="2:5" ht="10.050000000000001" customHeight="1" x14ac:dyDescent="0.25">
      <c r="B110" s="311"/>
      <c r="C110" s="311"/>
      <c r="D110" s="311"/>
      <c r="E110" s="311"/>
    </row>
    <row r="111" spans="2:5" ht="10.050000000000001" customHeight="1" x14ac:dyDescent="0.25">
      <c r="B111" s="311"/>
      <c r="C111" s="311"/>
      <c r="D111" s="311"/>
      <c r="E111" s="311"/>
    </row>
    <row r="112" spans="2:5" ht="10.050000000000001" customHeight="1" x14ac:dyDescent="0.25">
      <c r="B112" s="311"/>
      <c r="C112" s="311"/>
      <c r="D112" s="311"/>
      <c r="E112" s="311"/>
    </row>
    <row r="113" spans="2:5" ht="10.050000000000001" customHeight="1" x14ac:dyDescent="0.25">
      <c r="B113" s="311"/>
      <c r="C113" s="311"/>
      <c r="D113" s="311"/>
      <c r="E113" s="311"/>
    </row>
    <row r="114" spans="2:5" ht="10.050000000000001" customHeight="1" x14ac:dyDescent="0.25">
      <c r="B114" s="311"/>
      <c r="C114" s="311"/>
      <c r="D114" s="311"/>
      <c r="E114" s="311"/>
    </row>
    <row r="115" spans="2:5" ht="10.050000000000001" customHeight="1" x14ac:dyDescent="0.25">
      <c r="B115" s="311"/>
      <c r="C115" s="311"/>
      <c r="D115" s="311"/>
      <c r="E115" s="311"/>
    </row>
    <row r="116" spans="2:5" ht="10.050000000000001" customHeight="1" x14ac:dyDescent="0.25">
      <c r="B116" s="311"/>
      <c r="C116" s="311"/>
      <c r="D116" s="311"/>
      <c r="E116" s="311"/>
    </row>
    <row r="117" spans="2:5" ht="10.050000000000001" customHeight="1" x14ac:dyDescent="0.25">
      <c r="B117" s="311"/>
      <c r="C117" s="311"/>
      <c r="D117" s="311"/>
      <c r="E117" s="311"/>
    </row>
    <row r="118" spans="2:5" ht="10.050000000000001" customHeight="1" x14ac:dyDescent="0.25">
      <c r="B118" s="311"/>
      <c r="C118" s="311"/>
      <c r="D118" s="311"/>
      <c r="E118" s="311"/>
    </row>
    <row r="119" spans="2:5" ht="10.050000000000001" customHeight="1" x14ac:dyDescent="0.25">
      <c r="B119" s="311"/>
      <c r="C119" s="311"/>
      <c r="D119" s="311"/>
      <c r="E119" s="311"/>
    </row>
    <row r="120" spans="2:5" ht="10.050000000000001" customHeight="1" x14ac:dyDescent="0.25">
      <c r="B120" s="311"/>
      <c r="C120" s="311"/>
      <c r="D120" s="311"/>
      <c r="E120" s="311"/>
    </row>
    <row r="121" spans="2:5" ht="10.050000000000001" customHeight="1" x14ac:dyDescent="0.25">
      <c r="B121" s="311"/>
      <c r="C121" s="311"/>
      <c r="D121" s="311"/>
      <c r="E121" s="311"/>
    </row>
    <row r="122" spans="2:5" ht="10.050000000000001" customHeight="1" x14ac:dyDescent="0.25">
      <c r="B122" s="311"/>
      <c r="C122" s="311"/>
      <c r="D122" s="311"/>
      <c r="E122" s="311"/>
    </row>
    <row r="123" spans="2:5" ht="10.050000000000001" customHeight="1" x14ac:dyDescent="0.25">
      <c r="B123" s="311"/>
      <c r="C123" s="311"/>
      <c r="D123" s="311"/>
      <c r="E123" s="311"/>
    </row>
    <row r="124" spans="2:5" ht="10.050000000000001" customHeight="1" x14ac:dyDescent="0.25">
      <c r="B124" s="311"/>
      <c r="C124" s="311"/>
      <c r="D124" s="311"/>
      <c r="E124" s="311"/>
    </row>
    <row r="125" spans="2:5" ht="10.050000000000001" customHeight="1" x14ac:dyDescent="0.25">
      <c r="B125" s="311"/>
      <c r="C125" s="311"/>
      <c r="D125" s="311"/>
      <c r="E125" s="311"/>
    </row>
    <row r="126" spans="2:5" ht="10.050000000000001" customHeight="1" x14ac:dyDescent="0.25">
      <c r="B126" s="311"/>
      <c r="C126" s="311"/>
      <c r="D126" s="311"/>
      <c r="E126" s="311"/>
    </row>
    <row r="127" spans="2:5" ht="10.050000000000001" customHeight="1" x14ac:dyDescent="0.25">
      <c r="B127" s="311"/>
      <c r="C127" s="311"/>
      <c r="D127" s="311"/>
      <c r="E127" s="311"/>
    </row>
    <row r="128" spans="2:5" ht="10.050000000000001" customHeight="1" x14ac:dyDescent="0.25">
      <c r="B128" s="311"/>
      <c r="C128" s="311"/>
      <c r="D128" s="311"/>
      <c r="E128" s="311"/>
    </row>
    <row r="129" spans="2:5" ht="10.050000000000001" customHeight="1" x14ac:dyDescent="0.25">
      <c r="B129" s="311"/>
      <c r="C129" s="311"/>
      <c r="D129" s="311"/>
      <c r="E129" s="311"/>
    </row>
    <row r="130" spans="2:5" ht="10.050000000000001" customHeight="1" x14ac:dyDescent="0.25">
      <c r="B130" s="311"/>
      <c r="C130" s="311"/>
      <c r="D130" s="311"/>
      <c r="E130" s="311"/>
    </row>
    <row r="131" spans="2:5" ht="10.050000000000001" customHeight="1" x14ac:dyDescent="0.25">
      <c r="B131" s="311"/>
      <c r="C131" s="311"/>
      <c r="D131" s="311"/>
      <c r="E131" s="311"/>
    </row>
    <row r="132" spans="2:5" ht="10.050000000000001" customHeight="1" x14ac:dyDescent="0.25">
      <c r="B132" s="311"/>
      <c r="C132" s="311"/>
      <c r="D132" s="311"/>
      <c r="E132" s="311"/>
    </row>
    <row r="133" spans="2:5" ht="10.050000000000001" customHeight="1" x14ac:dyDescent="0.25">
      <c r="B133" s="311"/>
      <c r="C133" s="311"/>
      <c r="D133" s="311"/>
      <c r="E133" s="311"/>
    </row>
    <row r="134" spans="2:5" ht="10.050000000000001" customHeight="1" x14ac:dyDescent="0.25">
      <c r="B134" s="311"/>
      <c r="C134" s="311"/>
      <c r="D134" s="311"/>
      <c r="E134" s="311"/>
    </row>
    <row r="135" spans="2:5" ht="10.050000000000001" customHeight="1" x14ac:dyDescent="0.25">
      <c r="B135" s="311"/>
      <c r="C135" s="311"/>
      <c r="D135" s="311"/>
      <c r="E135" s="311"/>
    </row>
    <row r="136" spans="2:5" ht="10.050000000000001" customHeight="1" x14ac:dyDescent="0.25">
      <c r="B136" s="311"/>
      <c r="C136" s="311"/>
      <c r="D136" s="311"/>
      <c r="E136" s="311"/>
    </row>
    <row r="137" spans="2:5" ht="10.050000000000001" customHeight="1" x14ac:dyDescent="0.25">
      <c r="B137" s="311"/>
      <c r="C137" s="311"/>
      <c r="D137" s="311"/>
      <c r="E137" s="311"/>
    </row>
    <row r="138" spans="2:5" ht="10.050000000000001" customHeight="1" x14ac:dyDescent="0.25">
      <c r="B138" s="311"/>
      <c r="C138" s="311"/>
      <c r="D138" s="311"/>
      <c r="E138" s="311"/>
    </row>
    <row r="139" spans="2:5" ht="10.050000000000001" customHeight="1" x14ac:dyDescent="0.25">
      <c r="B139" s="311"/>
      <c r="C139" s="311"/>
      <c r="D139" s="311"/>
      <c r="E139" s="311"/>
    </row>
    <row r="140" spans="2:5" ht="10.050000000000001" customHeight="1" x14ac:dyDescent="0.25">
      <c r="B140" s="311"/>
      <c r="C140" s="311"/>
      <c r="D140" s="311"/>
      <c r="E140" s="311"/>
    </row>
    <row r="141" spans="2:5" ht="10.050000000000001" customHeight="1" x14ac:dyDescent="0.25">
      <c r="B141" s="311"/>
      <c r="C141" s="311"/>
      <c r="D141" s="311"/>
      <c r="E141" s="311"/>
    </row>
    <row r="142" spans="2:5" ht="10.050000000000001" customHeight="1" x14ac:dyDescent="0.25">
      <c r="B142" s="311"/>
      <c r="C142" s="311"/>
      <c r="D142" s="311"/>
      <c r="E142" s="311"/>
    </row>
    <row r="143" spans="2:5" ht="10.050000000000001" customHeight="1" x14ac:dyDescent="0.25">
      <c r="B143" s="311"/>
      <c r="C143" s="311"/>
      <c r="D143" s="311"/>
      <c r="E143" s="311"/>
    </row>
    <row r="144" spans="2:5" ht="10.050000000000001" customHeight="1" x14ac:dyDescent="0.25">
      <c r="B144" s="311"/>
      <c r="C144" s="311"/>
      <c r="D144" s="311"/>
      <c r="E144" s="311"/>
    </row>
    <row r="145" spans="2:5" ht="10.050000000000001" customHeight="1" x14ac:dyDescent="0.25">
      <c r="B145" s="311"/>
      <c r="C145" s="311"/>
      <c r="D145" s="311"/>
      <c r="E145" s="311"/>
    </row>
    <row r="146" spans="2:5" ht="10.050000000000001" customHeight="1" x14ac:dyDescent="0.25">
      <c r="B146" s="311"/>
      <c r="C146" s="311"/>
      <c r="D146" s="311"/>
      <c r="E146" s="311"/>
    </row>
    <row r="147" spans="2:5" ht="10.050000000000001" customHeight="1" x14ac:dyDescent="0.25">
      <c r="B147" s="311"/>
      <c r="C147" s="311"/>
      <c r="D147" s="311"/>
      <c r="E147" s="311"/>
    </row>
    <row r="148" spans="2:5" ht="10.050000000000001" customHeight="1" x14ac:dyDescent="0.25">
      <c r="B148" s="311"/>
      <c r="C148" s="311"/>
      <c r="D148" s="311"/>
      <c r="E148" s="311"/>
    </row>
    <row r="149" spans="2:5" ht="10.050000000000001" customHeight="1" x14ac:dyDescent="0.25">
      <c r="B149" s="311"/>
      <c r="C149" s="311"/>
      <c r="D149" s="311"/>
      <c r="E149" s="311"/>
    </row>
    <row r="150" spans="2:5" ht="10.050000000000001" customHeight="1" x14ac:dyDescent="0.25">
      <c r="B150" s="311"/>
      <c r="C150" s="311"/>
      <c r="D150" s="311"/>
      <c r="E150" s="311"/>
    </row>
    <row r="151" spans="2:5" ht="10.050000000000001" customHeight="1" x14ac:dyDescent="0.25">
      <c r="B151" s="311"/>
      <c r="C151" s="311"/>
      <c r="D151" s="311"/>
      <c r="E151" s="311"/>
    </row>
    <row r="152" spans="2:5" ht="10.050000000000001" customHeight="1" x14ac:dyDescent="0.25">
      <c r="B152" s="311"/>
      <c r="C152" s="311"/>
      <c r="D152" s="311"/>
      <c r="E152" s="311"/>
    </row>
    <row r="153" spans="2:5" ht="10.050000000000001" customHeight="1" x14ac:dyDescent="0.25">
      <c r="B153" s="311"/>
      <c r="C153" s="311"/>
      <c r="D153" s="311"/>
      <c r="E153" s="311"/>
    </row>
    <row r="154" spans="2:5" ht="10.050000000000001" customHeight="1" x14ac:dyDescent="0.25">
      <c r="B154" s="311"/>
      <c r="C154" s="311"/>
      <c r="D154" s="311"/>
      <c r="E154" s="311"/>
    </row>
    <row r="155" spans="2:5" ht="10.050000000000001" customHeight="1" x14ac:dyDescent="0.25">
      <c r="B155" s="311"/>
      <c r="C155" s="311"/>
      <c r="D155" s="311"/>
      <c r="E155" s="311"/>
    </row>
    <row r="156" spans="2:5" ht="10.050000000000001" customHeight="1" x14ac:dyDescent="0.25">
      <c r="B156" s="311"/>
      <c r="C156" s="311"/>
      <c r="D156" s="311"/>
      <c r="E156" s="311"/>
    </row>
    <row r="157" spans="2:5" ht="10.050000000000001" customHeight="1" x14ac:dyDescent="0.25">
      <c r="B157" s="311"/>
      <c r="C157" s="311"/>
      <c r="D157" s="311"/>
      <c r="E157" s="311"/>
    </row>
    <row r="158" spans="2:5" ht="10.050000000000001" customHeight="1" x14ac:dyDescent="0.25">
      <c r="B158" s="311"/>
      <c r="C158" s="311"/>
      <c r="D158" s="311"/>
      <c r="E158" s="311"/>
    </row>
    <row r="159" spans="2:5" ht="10.050000000000001" customHeight="1" x14ac:dyDescent="0.25">
      <c r="B159" s="311"/>
      <c r="C159" s="311"/>
      <c r="D159" s="311"/>
      <c r="E159" s="311"/>
    </row>
    <row r="160" spans="2:5" ht="10.050000000000001" customHeight="1" x14ac:dyDescent="0.25">
      <c r="B160" s="311"/>
      <c r="C160" s="311"/>
      <c r="D160" s="311"/>
      <c r="E160" s="311"/>
    </row>
    <row r="161" spans="2:5" ht="10.050000000000001" customHeight="1" x14ac:dyDescent="0.25">
      <c r="B161" s="311"/>
      <c r="C161" s="311"/>
      <c r="D161" s="311"/>
      <c r="E161" s="311"/>
    </row>
    <row r="162" spans="2:5" ht="10.050000000000001" customHeight="1" x14ac:dyDescent="0.25">
      <c r="B162" s="311"/>
      <c r="C162" s="311"/>
      <c r="D162" s="311"/>
      <c r="E162" s="311"/>
    </row>
    <row r="163" spans="2:5" ht="10.050000000000001" customHeight="1" x14ac:dyDescent="0.25">
      <c r="B163" s="311"/>
      <c r="C163" s="311"/>
      <c r="D163" s="311"/>
      <c r="E163" s="311"/>
    </row>
    <row r="164" spans="2:5" ht="10.050000000000001" customHeight="1" x14ac:dyDescent="0.25">
      <c r="B164" s="311"/>
      <c r="C164" s="311"/>
      <c r="D164" s="311"/>
      <c r="E164" s="311"/>
    </row>
    <row r="165" spans="2:5" ht="10.050000000000001" customHeight="1" x14ac:dyDescent="0.25">
      <c r="B165" s="311"/>
      <c r="C165" s="311"/>
      <c r="D165" s="311"/>
      <c r="E165" s="311"/>
    </row>
    <row r="166" spans="2:5" ht="10.050000000000001" customHeight="1" x14ac:dyDescent="0.25">
      <c r="B166" s="311"/>
      <c r="C166" s="311"/>
      <c r="D166" s="311"/>
      <c r="E166" s="311"/>
    </row>
    <row r="167" spans="2:5" ht="10.050000000000001" customHeight="1" x14ac:dyDescent="0.25">
      <c r="B167" s="311"/>
      <c r="C167" s="311"/>
      <c r="D167" s="311"/>
      <c r="E167" s="311"/>
    </row>
    <row r="168" spans="2:5" ht="10.050000000000001" customHeight="1" x14ac:dyDescent="0.25">
      <c r="B168" s="311"/>
      <c r="C168" s="311"/>
      <c r="D168" s="311"/>
      <c r="E168" s="311"/>
    </row>
    <row r="169" spans="2:5" ht="10.050000000000001" customHeight="1" x14ac:dyDescent="0.25">
      <c r="B169" s="311"/>
      <c r="C169" s="311"/>
      <c r="D169" s="311"/>
      <c r="E169" s="311"/>
    </row>
    <row r="170" spans="2:5" ht="10.050000000000001" customHeight="1" x14ac:dyDescent="0.25">
      <c r="B170" s="311"/>
      <c r="C170" s="311"/>
      <c r="D170" s="311"/>
      <c r="E170" s="311"/>
    </row>
    <row r="171" spans="2:5" ht="10.050000000000001" customHeight="1" x14ac:dyDescent="0.25">
      <c r="B171" s="311"/>
      <c r="C171" s="311"/>
      <c r="D171" s="311"/>
      <c r="E171" s="311"/>
    </row>
    <row r="172" spans="2:5" ht="10.050000000000001" customHeight="1" x14ac:dyDescent="0.25">
      <c r="B172" s="311"/>
      <c r="C172" s="311"/>
      <c r="D172" s="311"/>
      <c r="E172" s="311"/>
    </row>
    <row r="173" spans="2:5" ht="10.050000000000001" customHeight="1" x14ac:dyDescent="0.25">
      <c r="B173" s="311"/>
      <c r="C173" s="311"/>
      <c r="D173" s="311"/>
      <c r="E173" s="311"/>
    </row>
    <row r="174" spans="2:5" ht="10.050000000000001" customHeight="1" x14ac:dyDescent="0.25">
      <c r="B174" s="311"/>
      <c r="C174" s="311"/>
      <c r="D174" s="311"/>
      <c r="E174" s="311"/>
    </row>
    <row r="175" spans="2:5" ht="10.050000000000001" customHeight="1" x14ac:dyDescent="0.25">
      <c r="B175" s="311"/>
      <c r="C175" s="311"/>
      <c r="D175" s="311"/>
      <c r="E175" s="311"/>
    </row>
    <row r="176" spans="2:5" ht="10.050000000000001" customHeight="1" x14ac:dyDescent="0.25">
      <c r="B176" s="311"/>
      <c r="C176" s="311"/>
      <c r="D176" s="311"/>
      <c r="E176" s="311"/>
    </row>
    <row r="177" spans="2:5" ht="10.050000000000001" customHeight="1" x14ac:dyDescent="0.25">
      <c r="B177" s="311"/>
      <c r="C177" s="311"/>
      <c r="D177" s="311"/>
      <c r="E177" s="311"/>
    </row>
    <row r="178" spans="2:5" ht="10.050000000000001" customHeight="1" x14ac:dyDescent="0.25">
      <c r="B178" s="311"/>
      <c r="C178" s="311"/>
      <c r="D178" s="311"/>
      <c r="E178" s="311"/>
    </row>
    <row r="179" spans="2:5" ht="10.050000000000001" customHeight="1" x14ac:dyDescent="0.25">
      <c r="B179" s="311"/>
      <c r="C179" s="311"/>
      <c r="D179" s="311"/>
      <c r="E179" s="311"/>
    </row>
    <row r="180" spans="2:5" ht="10.050000000000001" customHeight="1" x14ac:dyDescent="0.25">
      <c r="B180" s="311"/>
      <c r="C180" s="311"/>
      <c r="D180" s="311"/>
      <c r="E180" s="311"/>
    </row>
    <row r="181" spans="2:5" ht="10.050000000000001" customHeight="1" x14ac:dyDescent="0.25">
      <c r="B181" s="311"/>
      <c r="C181" s="311"/>
      <c r="D181" s="311"/>
      <c r="E181" s="311"/>
    </row>
    <row r="182" spans="2:5" ht="10.050000000000001" customHeight="1" x14ac:dyDescent="0.25">
      <c r="B182" s="311"/>
      <c r="C182" s="311"/>
      <c r="D182" s="311"/>
      <c r="E182" s="311"/>
    </row>
    <row r="183" spans="2:5" ht="10.050000000000001" customHeight="1" x14ac:dyDescent="0.25">
      <c r="B183" s="311"/>
      <c r="C183" s="311"/>
      <c r="D183" s="311"/>
      <c r="E183" s="311"/>
    </row>
    <row r="184" spans="2:5" ht="10.050000000000001" customHeight="1" x14ac:dyDescent="0.25">
      <c r="B184" s="311"/>
      <c r="C184" s="311"/>
      <c r="D184" s="311"/>
      <c r="E184" s="311"/>
    </row>
    <row r="185" spans="2:5" ht="10.050000000000001" customHeight="1" x14ac:dyDescent="0.25"/>
    <row r="186" spans="2:5" ht="10.050000000000001" customHeight="1" x14ac:dyDescent="0.25"/>
    <row r="187" spans="2:5" ht="10.050000000000001" customHeight="1" x14ac:dyDescent="0.25"/>
    <row r="188" spans="2:5" ht="10.050000000000001" customHeight="1" x14ac:dyDescent="0.25"/>
    <row r="189" spans="2:5" ht="10.050000000000001" customHeight="1" x14ac:dyDescent="0.25"/>
    <row r="190" spans="2:5" ht="10.050000000000001" customHeight="1" x14ac:dyDescent="0.25"/>
    <row r="191" spans="2:5" ht="10.050000000000001" customHeight="1" x14ac:dyDescent="0.25"/>
    <row r="192" spans="2:5"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row r="1179" ht="10.050000000000001" customHeight="1" x14ac:dyDescent="0.25"/>
    <row r="1180" ht="10.050000000000001" customHeight="1" x14ac:dyDescent="0.25"/>
    <row r="1181" ht="10.050000000000001" customHeight="1" x14ac:dyDescent="0.25"/>
    <row r="1182" ht="10.050000000000001" customHeight="1" x14ac:dyDescent="0.25"/>
    <row r="1183"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2" width="12.77734375" style="3" customWidth="1"/>
    <col min="3" max="3" width="13.109375" style="3" customWidth="1"/>
    <col min="4" max="58" width="12.77734375" style="3" customWidth="1"/>
    <col min="59" max="16384" width="10.77734375" style="3"/>
  </cols>
  <sheetData>
    <row r="1" spans="1:58" ht="15.6" x14ac:dyDescent="0.3">
      <c r="A1" s="2" t="s">
        <v>19</v>
      </c>
      <c r="W1" s="16" t="s">
        <v>271</v>
      </c>
    </row>
    <row r="2" spans="1:58" ht="15" x14ac:dyDescent="0.25">
      <c r="A2" s="1" t="s">
        <v>0</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64</v>
      </c>
      <c r="AB3" s="27"/>
      <c r="AC3" s="27"/>
      <c r="AD3" s="27"/>
      <c r="AE3" s="27"/>
      <c r="AF3" s="27"/>
      <c r="AG3" s="27" t="s">
        <v>57</v>
      </c>
      <c r="AH3" s="27"/>
      <c r="AI3" s="27"/>
      <c r="AJ3" s="27"/>
      <c r="AK3" s="27"/>
      <c r="AL3" s="27"/>
      <c r="AM3" s="27"/>
      <c r="AN3" s="27"/>
      <c r="AO3" s="27"/>
      <c r="AP3" s="27"/>
      <c r="AQ3" s="27"/>
      <c r="AR3" s="27"/>
      <c r="AS3" s="27"/>
      <c r="AT3" s="27"/>
      <c r="AU3" s="27"/>
      <c r="AV3" s="27"/>
      <c r="AW3" s="27"/>
      <c r="AX3" s="27"/>
      <c r="AY3" s="27"/>
      <c r="AZ3" s="27"/>
      <c r="BA3" s="27" t="s">
        <v>58</v>
      </c>
      <c r="BB3" s="27"/>
      <c r="BC3" s="27"/>
      <c r="BD3" s="27"/>
      <c r="BE3" s="27"/>
      <c r="BF3" s="27"/>
    </row>
    <row r="4" spans="1:58" ht="34.799999999999997" customHeight="1" thickTop="1" x14ac:dyDescent="0.25">
      <c r="A4" s="44"/>
      <c r="B4" s="415" t="s">
        <v>274</v>
      </c>
      <c r="C4" s="415"/>
      <c r="D4" s="415"/>
      <c r="E4" s="415"/>
      <c r="F4" s="415"/>
      <c r="G4" s="415"/>
      <c r="H4" s="415"/>
      <c r="I4" s="415"/>
      <c r="J4" s="415"/>
      <c r="K4" s="415"/>
      <c r="L4" s="415"/>
      <c r="M4" s="415"/>
      <c r="N4" s="415"/>
      <c r="O4" s="415"/>
      <c r="P4" s="415"/>
      <c r="Q4" s="415"/>
      <c r="R4" s="415"/>
      <c r="S4" s="27"/>
      <c r="T4" s="27"/>
      <c r="U4" s="27"/>
      <c r="V4" s="27"/>
      <c r="W4" s="27"/>
      <c r="X4" s="27"/>
      <c r="Y4" s="27"/>
      <c r="Z4" s="27"/>
      <c r="AA4" s="1" t="s">
        <v>63</v>
      </c>
      <c r="AB4" s="27"/>
      <c r="AC4" s="27"/>
      <c r="AD4" s="27"/>
      <c r="AE4" s="27"/>
      <c r="AF4" s="27"/>
      <c r="AG4" s="27" t="s">
        <v>65</v>
      </c>
      <c r="AH4" s="27"/>
      <c r="AI4" s="1" t="s">
        <v>41</v>
      </c>
      <c r="AJ4" s="27"/>
      <c r="AK4" s="27"/>
      <c r="AL4" s="1"/>
      <c r="AM4" s="27"/>
      <c r="AN4" s="27"/>
      <c r="AO4" s="27"/>
      <c r="AP4" s="27"/>
      <c r="AQ4" s="27"/>
      <c r="AR4" s="27"/>
      <c r="AS4" s="27"/>
      <c r="AT4" s="27"/>
      <c r="AU4" s="27"/>
      <c r="AV4" s="27"/>
      <c r="AW4" s="27"/>
      <c r="AX4" s="27"/>
      <c r="AY4" s="27"/>
      <c r="AZ4" s="27"/>
      <c r="BA4" s="1" t="s">
        <v>54</v>
      </c>
      <c r="BB4" s="27"/>
      <c r="BC4" s="27"/>
      <c r="BD4" s="27"/>
      <c r="BE4" s="27"/>
      <c r="BF4" s="27"/>
    </row>
    <row r="5" spans="1:58" ht="102" customHeight="1" x14ac:dyDescent="0.3">
      <c r="A5" s="43"/>
      <c r="B5" s="42" t="s">
        <v>254</v>
      </c>
      <c r="C5" s="42" t="s">
        <v>268</v>
      </c>
      <c r="D5" s="42" t="s">
        <v>255</v>
      </c>
      <c r="E5" s="42" t="s">
        <v>256</v>
      </c>
      <c r="F5" s="42" t="s">
        <v>269</v>
      </c>
      <c r="G5" s="42" t="s">
        <v>257</v>
      </c>
      <c r="H5" s="42" t="s">
        <v>258</v>
      </c>
      <c r="I5" s="42" t="s">
        <v>259</v>
      </c>
      <c r="J5" s="42" t="s">
        <v>260</v>
      </c>
      <c r="K5" s="42" t="s">
        <v>261</v>
      </c>
      <c r="L5" s="42" t="s">
        <v>262</v>
      </c>
      <c r="M5" s="42" t="s">
        <v>263</v>
      </c>
      <c r="N5" s="42" t="s">
        <v>264</v>
      </c>
      <c r="O5" s="42" t="s">
        <v>265</v>
      </c>
      <c r="P5" s="42" t="s">
        <v>267</v>
      </c>
      <c r="Q5" s="42" t="s">
        <v>270</v>
      </c>
      <c r="R5" s="42" t="s">
        <v>266</v>
      </c>
      <c r="S5" s="27"/>
      <c r="T5" s="27"/>
      <c r="U5" s="27"/>
      <c r="V5" s="27"/>
      <c r="W5" s="51" t="s">
        <v>68</v>
      </c>
      <c r="X5" s="51" t="s">
        <v>70</v>
      </c>
      <c r="Y5" s="51" t="s">
        <v>69</v>
      </c>
      <c r="Z5" s="51" t="s">
        <v>71</v>
      </c>
      <c r="AA5" s="47" t="s">
        <v>61</v>
      </c>
      <c r="AB5" s="47" t="s">
        <v>62</v>
      </c>
      <c r="AC5" s="47" t="s">
        <v>249</v>
      </c>
      <c r="AD5" s="47" t="s">
        <v>59</v>
      </c>
      <c r="AE5" s="47" t="s">
        <v>60</v>
      </c>
      <c r="AF5" s="47" t="s">
        <v>249</v>
      </c>
      <c r="AG5" s="47" t="s">
        <v>66</v>
      </c>
      <c r="AH5" s="47" t="s">
        <v>67</v>
      </c>
      <c r="AI5" s="47" t="s">
        <v>49</v>
      </c>
      <c r="AJ5" s="47" t="s">
        <v>50</v>
      </c>
      <c r="AK5" s="47" t="s">
        <v>51</v>
      </c>
      <c r="AL5" s="47" t="s">
        <v>42</v>
      </c>
      <c r="AM5" s="47" t="s">
        <v>43</v>
      </c>
      <c r="AN5" s="47" t="s">
        <v>44</v>
      </c>
      <c r="AO5" s="47" t="s">
        <v>45</v>
      </c>
      <c r="AP5" s="47" t="s">
        <v>46</v>
      </c>
      <c r="AQ5" s="47" t="s">
        <v>249</v>
      </c>
      <c r="AR5" s="47" t="s">
        <v>248</v>
      </c>
      <c r="AS5" s="47" t="s">
        <v>39</v>
      </c>
      <c r="AT5" s="47" t="s">
        <v>40</v>
      </c>
      <c r="AU5" s="47" t="s">
        <v>249</v>
      </c>
      <c r="AV5" s="47" t="s">
        <v>251</v>
      </c>
      <c r="AW5" s="47" t="s">
        <v>250</v>
      </c>
      <c r="AX5" s="47" t="s">
        <v>47</v>
      </c>
      <c r="AY5" s="47" t="s">
        <v>48</v>
      </c>
      <c r="AZ5" s="47" t="s">
        <v>249</v>
      </c>
      <c r="BA5" s="47" t="s">
        <v>52</v>
      </c>
      <c r="BB5" s="47" t="s">
        <v>53</v>
      </c>
      <c r="BC5" s="47" t="s">
        <v>249</v>
      </c>
      <c r="BD5" s="47" t="s">
        <v>55</v>
      </c>
      <c r="BE5" s="47" t="s">
        <v>56</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18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253</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252</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240</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95</v>
      </c>
      <c r="C133" s="27"/>
      <c r="D133" s="27" t="s">
        <v>243</v>
      </c>
      <c r="E133" s="27" t="s">
        <v>94</v>
      </c>
      <c r="F133" s="27"/>
      <c r="G133" s="27" t="s">
        <v>245</v>
      </c>
      <c r="H133" s="27" t="s">
        <v>244</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247</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241</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242</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246</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272</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273</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361</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362</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363</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349</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24" width="12.77734375" style="3" customWidth="1"/>
    <col min="25" max="16384" width="10.77734375" style="3"/>
  </cols>
  <sheetData>
    <row r="1" spans="1:24" ht="15.6" x14ac:dyDescent="0.3">
      <c r="A1" s="2" t="s">
        <v>20</v>
      </c>
      <c r="P1" s="16" t="s">
        <v>271</v>
      </c>
    </row>
    <row r="2" spans="1:24" ht="15" x14ac:dyDescent="0.25">
      <c r="A2" s="1" t="s">
        <v>0</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16" t="s">
        <v>275</v>
      </c>
      <c r="C4" s="417"/>
      <c r="D4" s="417"/>
      <c r="E4" s="417"/>
      <c r="F4" s="417"/>
      <c r="G4" s="417"/>
      <c r="H4" s="417"/>
      <c r="I4" s="417"/>
      <c r="J4" s="417"/>
      <c r="K4" s="418"/>
      <c r="L4" s="11"/>
      <c r="M4" s="11"/>
      <c r="N4" s="11"/>
      <c r="O4" s="27"/>
      <c r="P4" s="1" t="s">
        <v>25</v>
      </c>
      <c r="Q4" s="27"/>
      <c r="R4" s="27"/>
      <c r="S4" s="27"/>
      <c r="T4" s="27"/>
      <c r="U4" s="27"/>
      <c r="V4" s="27"/>
      <c r="W4" s="27"/>
      <c r="X4" s="27"/>
    </row>
    <row r="5" spans="1:24" ht="60" customHeight="1" thickTop="1" x14ac:dyDescent="0.3">
      <c r="A5" s="43"/>
      <c r="B5" s="42" t="s">
        <v>27</v>
      </c>
      <c r="C5" s="42" t="s">
        <v>28</v>
      </c>
      <c r="D5" s="42" t="s">
        <v>35</v>
      </c>
      <c r="E5" s="42" t="s">
        <v>36</v>
      </c>
      <c r="F5" s="42" t="s">
        <v>31</v>
      </c>
      <c r="G5" s="42" t="s">
        <v>32</v>
      </c>
      <c r="H5" s="42" t="s">
        <v>33</v>
      </c>
      <c r="I5" s="42" t="s">
        <v>34</v>
      </c>
      <c r="J5" s="42" t="s">
        <v>29</v>
      </c>
      <c r="K5" s="42" t="s">
        <v>30</v>
      </c>
      <c r="L5" s="11"/>
      <c r="M5" s="11"/>
      <c r="N5" s="11"/>
      <c r="O5" s="27"/>
      <c r="P5" s="47" t="s">
        <v>24</v>
      </c>
      <c r="Q5" s="47" t="s">
        <v>26</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37</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21</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22</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23</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38</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IR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44140625" style="64" customWidth="1"/>
    <col min="4" max="4" width="16.6640625" style="64" customWidth="1"/>
    <col min="5" max="5" width="17.777343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77734375" customWidth="1"/>
    <col min="27" max="27" width="11.44140625" style="58"/>
    <col min="47" max="47" width="16.33203125" customWidth="1"/>
    <col min="53" max="53" width="15.44140625" customWidth="1"/>
    <col min="54" max="55" width="15.109375" customWidth="1"/>
    <col min="56" max="56" width="11.44140625" style="63"/>
    <col min="58" max="59" width="14.44140625" customWidth="1"/>
    <col min="60" max="60" width="11.777343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77734375" customWidth="1"/>
    <col min="218" max="219" width="21.77734375" customWidth="1"/>
  </cols>
  <sheetData>
    <row r="1" spans="1:265" ht="42.45" customHeight="1" thickBot="1" x14ac:dyDescent="0.35">
      <c r="A1" s="16" t="s">
        <v>276</v>
      </c>
      <c r="AJ1" s="419" t="s">
        <v>239</v>
      </c>
      <c r="AK1" s="419"/>
      <c r="AL1" s="419"/>
      <c r="AM1" s="419"/>
      <c r="AN1" s="419"/>
      <c r="BA1" s="254"/>
      <c r="BB1" s="253"/>
      <c r="BC1" s="253"/>
      <c r="BD1" s="253"/>
      <c r="BE1" s="253"/>
      <c r="BF1" s="253"/>
      <c r="BG1" s="253"/>
      <c r="BH1" s="252"/>
    </row>
    <row r="2" spans="1:265" ht="16.2" thickBot="1" x14ac:dyDescent="0.35">
      <c r="A2" s="1" t="s">
        <v>0</v>
      </c>
      <c r="BM2" s="175"/>
      <c r="GK2" s="62"/>
      <c r="GL2" s="62"/>
      <c r="GM2" s="61"/>
      <c r="GN2" s="61"/>
      <c r="GO2" s="61"/>
      <c r="GP2" s="61"/>
    </row>
    <row r="3" spans="1:265" ht="16.2" thickBot="1" x14ac:dyDescent="0.35">
      <c r="A3" s="16" t="s">
        <v>277</v>
      </c>
      <c r="AJ3" s="423" t="s">
        <v>238</v>
      </c>
      <c r="AK3" s="424"/>
      <c r="AL3" s="424"/>
      <c r="AM3" s="424"/>
      <c r="AN3" s="425"/>
      <c r="AO3" s="426" t="s">
        <v>237</v>
      </c>
      <c r="AP3" s="427"/>
      <c r="AQ3" s="427"/>
      <c r="AR3" s="427"/>
      <c r="AS3" s="427"/>
      <c r="AT3" s="427"/>
      <c r="AU3" s="251"/>
      <c r="AV3" s="432" t="s">
        <v>236</v>
      </c>
      <c r="AW3" s="433"/>
      <c r="AX3" s="433"/>
      <c r="AY3" s="433"/>
      <c r="AZ3" s="433"/>
      <c r="BA3" s="433"/>
      <c r="BB3" s="433"/>
      <c r="BC3" s="250"/>
      <c r="BD3" s="219"/>
      <c r="BI3" s="169"/>
      <c r="CJ3" s="249" t="s">
        <v>235</v>
      </c>
      <c r="CK3" s="248"/>
      <c r="CL3" s="248"/>
      <c r="CM3" s="248"/>
      <c r="CN3" s="248"/>
      <c r="CO3" s="248"/>
      <c r="CP3" s="248"/>
      <c r="CQ3" s="248"/>
      <c r="CR3" s="248"/>
      <c r="CS3" s="248"/>
      <c r="CT3" s="248"/>
      <c r="CU3" s="248"/>
      <c r="CV3" s="248"/>
      <c r="CW3" s="248"/>
      <c r="CX3" s="248"/>
      <c r="CY3" s="248"/>
      <c r="CZ3" s="248"/>
      <c r="DA3" s="248"/>
      <c r="DB3" s="248"/>
      <c r="DC3" s="248"/>
      <c r="DD3" s="63"/>
      <c r="DF3" s="247" t="s">
        <v>234</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233</v>
      </c>
      <c r="FM3" s="244"/>
      <c r="FN3" s="244"/>
      <c r="FO3" s="244"/>
      <c r="FP3" s="244"/>
      <c r="FQ3" s="244"/>
      <c r="FR3" s="244"/>
      <c r="FS3" s="244"/>
      <c r="FT3" s="244"/>
      <c r="FU3" s="244"/>
      <c r="FV3" s="244"/>
      <c r="FW3" s="244"/>
      <c r="FX3" s="244"/>
      <c r="FY3" s="244"/>
      <c r="FZ3" s="244"/>
      <c r="GA3" s="169"/>
      <c r="GB3" s="169"/>
      <c r="GC3" s="243" t="s">
        <v>232</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231</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230</v>
      </c>
      <c r="AC4" t="s">
        <v>229</v>
      </c>
      <c r="AD4" t="s">
        <v>228</v>
      </c>
      <c r="AE4" t="s">
        <v>227</v>
      </c>
      <c r="AF4" t="s">
        <v>125</v>
      </c>
      <c r="AG4" t="s">
        <v>124</v>
      </c>
      <c r="AH4" t="s">
        <v>123</v>
      </c>
      <c r="AI4" t="s">
        <v>122</v>
      </c>
      <c r="AJ4" t="s">
        <v>230</v>
      </c>
      <c r="AK4" t="s">
        <v>229</v>
      </c>
      <c r="AL4" t="s">
        <v>228</v>
      </c>
      <c r="AM4" t="s">
        <v>227</v>
      </c>
      <c r="AO4" t="s">
        <v>226</v>
      </c>
      <c r="AP4" t="s">
        <v>225</v>
      </c>
      <c r="AQ4" t="s">
        <v>224</v>
      </c>
      <c r="AR4" t="s">
        <v>223</v>
      </c>
      <c r="AU4" s="61"/>
      <c r="AV4" s="431" t="s">
        <v>222</v>
      </c>
      <c r="AW4" s="431"/>
      <c r="AX4" s="431"/>
      <c r="AY4" s="431"/>
      <c r="AZ4" s="431"/>
      <c r="BA4" s="431"/>
      <c r="BB4" s="431"/>
      <c r="BC4" s="237"/>
      <c r="BD4" s="236"/>
      <c r="BM4" s="114"/>
      <c r="DF4" t="s">
        <v>97</v>
      </c>
      <c r="DG4" t="s">
        <v>97</v>
      </c>
      <c r="DH4" t="s">
        <v>97</v>
      </c>
      <c r="DI4" t="s">
        <v>97</v>
      </c>
      <c r="DJ4" t="s">
        <v>97</v>
      </c>
      <c r="DK4" t="s">
        <v>97</v>
      </c>
      <c r="DL4" t="s">
        <v>97</v>
      </c>
      <c r="DN4" t="s">
        <v>96</v>
      </c>
      <c r="DO4" t="s">
        <v>96</v>
      </c>
      <c r="DP4" t="s">
        <v>96</v>
      </c>
      <c r="DQ4" t="s">
        <v>96</v>
      </c>
      <c r="DR4" t="s">
        <v>96</v>
      </c>
      <c r="DS4" t="s">
        <v>96</v>
      </c>
      <c r="DT4" t="s">
        <v>96</v>
      </c>
      <c r="DU4" t="s">
        <v>96</v>
      </c>
      <c r="DV4" t="s">
        <v>221</v>
      </c>
      <c r="DW4" t="s">
        <v>221</v>
      </c>
      <c r="DX4" t="s">
        <v>221</v>
      </c>
      <c r="DY4" t="s">
        <v>221</v>
      </c>
      <c r="DZ4" t="s">
        <v>221</v>
      </c>
      <c r="EA4" t="s">
        <v>221</v>
      </c>
      <c r="EB4" t="s">
        <v>221</v>
      </c>
      <c r="EC4" t="s">
        <v>221</v>
      </c>
      <c r="ED4" t="s">
        <v>93</v>
      </c>
      <c r="EE4" t="s">
        <v>93</v>
      </c>
      <c r="EF4" t="s">
        <v>93</v>
      </c>
      <c r="EG4" t="s">
        <v>93</v>
      </c>
      <c r="EH4" t="s">
        <v>93</v>
      </c>
      <c r="EI4" t="s">
        <v>93</v>
      </c>
      <c r="EJ4" t="s">
        <v>93</v>
      </c>
      <c r="EK4" t="s">
        <v>93</v>
      </c>
      <c r="EL4" t="s">
        <v>94</v>
      </c>
      <c r="EM4" t="s">
        <v>94</v>
      </c>
      <c r="EN4" t="s">
        <v>94</v>
      </c>
      <c r="EO4" t="s">
        <v>94</v>
      </c>
      <c r="EP4" t="s">
        <v>94</v>
      </c>
      <c r="EQ4" t="s">
        <v>94</v>
      </c>
      <c r="ER4" t="s">
        <v>94</v>
      </c>
      <c r="ES4" t="s">
        <v>94</v>
      </c>
      <c r="ET4" t="s">
        <v>202</v>
      </c>
      <c r="EU4" t="s">
        <v>202</v>
      </c>
      <c r="EV4" t="s">
        <v>202</v>
      </c>
      <c r="EW4" t="s">
        <v>202</v>
      </c>
      <c r="EX4" t="s">
        <v>202</v>
      </c>
      <c r="EY4" t="s">
        <v>202</v>
      </c>
      <c r="EZ4" t="s">
        <v>202</v>
      </c>
      <c r="FA4" t="s">
        <v>202</v>
      </c>
      <c r="FB4" t="s">
        <v>220</v>
      </c>
      <c r="FC4" t="s">
        <v>220</v>
      </c>
      <c r="FD4" t="s">
        <v>220</v>
      </c>
      <c r="FE4" t="s">
        <v>220</v>
      </c>
      <c r="FF4" t="s">
        <v>220</v>
      </c>
      <c r="FG4" t="s">
        <v>220</v>
      </c>
      <c r="FH4" t="s">
        <v>220</v>
      </c>
      <c r="FI4" t="s">
        <v>220</v>
      </c>
      <c r="FK4" s="61"/>
      <c r="GK4" s="62"/>
      <c r="GL4" s="62"/>
      <c r="GM4" s="61"/>
      <c r="GN4" s="61"/>
      <c r="GO4" s="61"/>
      <c r="GP4" s="61"/>
      <c r="IE4" s="235" t="s">
        <v>219</v>
      </c>
      <c r="IX4" t="s">
        <v>365</v>
      </c>
    </row>
    <row r="5" spans="1:265" ht="60.75" customHeight="1" thickBot="1" x14ac:dyDescent="0.35">
      <c r="AB5" s="420" t="s">
        <v>218</v>
      </c>
      <c r="AC5" s="421"/>
      <c r="AD5" s="421"/>
      <c r="AE5" s="422"/>
      <c r="AF5" s="420" t="s">
        <v>217</v>
      </c>
      <c r="AG5" s="421"/>
      <c r="AH5" s="421"/>
      <c r="AI5" s="422"/>
      <c r="AJ5" s="420" t="s">
        <v>216</v>
      </c>
      <c r="AK5" s="421"/>
      <c r="AL5" s="421"/>
      <c r="AM5" s="421"/>
      <c r="AN5" s="422"/>
      <c r="AO5" s="420" t="s">
        <v>215</v>
      </c>
      <c r="AP5" s="421"/>
      <c r="AQ5" s="421"/>
      <c r="AR5" s="421"/>
      <c r="AS5" s="421"/>
      <c r="AT5" s="421"/>
      <c r="AU5" s="422"/>
      <c r="AV5" s="434" t="s">
        <v>214</v>
      </c>
      <c r="AW5" s="435"/>
      <c r="AX5" s="435"/>
      <c r="AY5" s="435"/>
      <c r="AZ5" s="435"/>
      <c r="BA5" s="435"/>
      <c r="BB5" s="435"/>
      <c r="BC5" s="233"/>
      <c r="BD5" s="234"/>
      <c r="BE5" s="442" t="s">
        <v>213</v>
      </c>
      <c r="BF5" s="442"/>
      <c r="BG5" s="442"/>
      <c r="BH5" s="442"/>
      <c r="BI5" s="233"/>
      <c r="BJ5" s="228"/>
      <c r="BK5" s="420" t="s">
        <v>212</v>
      </c>
      <c r="BL5" s="421"/>
      <c r="BM5" s="421"/>
      <c r="BN5" s="421"/>
      <c r="BO5" s="421"/>
      <c r="BP5" s="421"/>
      <c r="BQ5" s="421"/>
      <c r="BR5" s="421"/>
      <c r="BS5" s="422"/>
      <c r="BT5" s="420" t="s">
        <v>211</v>
      </c>
      <c r="BU5" s="421"/>
      <c r="BV5" s="421"/>
      <c r="BW5" s="421"/>
      <c r="BX5" s="421"/>
      <c r="BY5" s="421"/>
      <c r="BZ5" s="422"/>
      <c r="CA5" s="441" t="s">
        <v>210</v>
      </c>
      <c r="CB5" s="436"/>
      <c r="CC5" s="436"/>
      <c r="CD5" s="436"/>
      <c r="CE5" s="436"/>
      <c r="CF5" s="436"/>
      <c r="CG5" s="437"/>
      <c r="CH5" s="233"/>
      <c r="CI5" s="217"/>
      <c r="CJ5" s="428">
        <v>1970</v>
      </c>
      <c r="CK5" s="429"/>
      <c r="CL5" s="429"/>
      <c r="CM5" s="429"/>
      <c r="CN5" s="430"/>
      <c r="CO5" s="428">
        <v>1984</v>
      </c>
      <c r="CP5" s="429"/>
      <c r="CQ5" s="429"/>
      <c r="CR5" s="429"/>
      <c r="CS5" s="430"/>
      <c r="CT5" s="428">
        <v>2000</v>
      </c>
      <c r="CU5" s="429"/>
      <c r="CV5" s="429"/>
      <c r="CW5" s="429"/>
      <c r="CX5" s="430"/>
      <c r="CY5" s="428">
        <v>2012</v>
      </c>
      <c r="CZ5" s="429"/>
      <c r="DA5" s="429"/>
      <c r="DB5" s="429"/>
      <c r="DC5" s="430"/>
      <c r="DD5" s="232"/>
      <c r="DE5" s="231"/>
      <c r="DF5" s="420" t="s">
        <v>209</v>
      </c>
      <c r="DG5" s="421"/>
      <c r="DH5" s="421"/>
      <c r="DI5" s="421"/>
      <c r="DJ5" s="421"/>
      <c r="DK5" s="421"/>
      <c r="DL5" s="421"/>
      <c r="DM5" s="422"/>
      <c r="DN5" s="421" t="s">
        <v>208</v>
      </c>
      <c r="DO5" s="421"/>
      <c r="DP5" s="421"/>
      <c r="DQ5" s="421"/>
      <c r="DR5" s="421"/>
      <c r="DS5" s="421"/>
      <c r="DT5" s="421"/>
      <c r="DU5" s="421"/>
      <c r="DV5" s="420" t="s">
        <v>207</v>
      </c>
      <c r="DW5" s="421"/>
      <c r="DX5" s="421"/>
      <c r="DY5" s="421"/>
      <c r="DZ5" s="421"/>
      <c r="EA5" s="421"/>
      <c r="EB5" s="421"/>
      <c r="EC5" s="422"/>
      <c r="ED5" s="421" t="s">
        <v>206</v>
      </c>
      <c r="EE5" s="421"/>
      <c r="EF5" s="421"/>
      <c r="EG5" s="421"/>
      <c r="EH5" s="421"/>
      <c r="EI5" s="421"/>
      <c r="EJ5" s="421"/>
      <c r="EK5" s="421"/>
      <c r="EL5" s="420" t="s">
        <v>205</v>
      </c>
      <c r="EM5" s="421"/>
      <c r="EN5" s="421"/>
      <c r="EO5" s="421"/>
      <c r="EP5" s="421"/>
      <c r="EQ5" s="421"/>
      <c r="ER5" s="421"/>
      <c r="ES5" s="422"/>
      <c r="ET5" s="420" t="s">
        <v>204</v>
      </c>
      <c r="EU5" s="421"/>
      <c r="EV5" s="421"/>
      <c r="EW5" s="421"/>
      <c r="EX5" s="421"/>
      <c r="EY5" s="421"/>
      <c r="EZ5" s="421"/>
      <c r="FA5" s="422"/>
      <c r="FB5" s="420" t="s">
        <v>203</v>
      </c>
      <c r="FC5" s="421"/>
      <c r="FD5" s="421"/>
      <c r="FE5" s="421"/>
      <c r="FF5" s="421"/>
      <c r="FG5" s="421"/>
      <c r="FH5" s="421"/>
      <c r="FI5" s="422"/>
      <c r="FJ5" s="60"/>
      <c r="FK5" s="61"/>
      <c r="FL5" s="447" t="s">
        <v>97</v>
      </c>
      <c r="FM5" s="447"/>
      <c r="FN5" s="448"/>
      <c r="FO5" s="447" t="s">
        <v>96</v>
      </c>
      <c r="FP5" s="447"/>
      <c r="FQ5" s="447"/>
      <c r="FR5" s="446" t="s">
        <v>95</v>
      </c>
      <c r="FS5" s="447"/>
      <c r="FT5" s="448"/>
      <c r="FU5" s="447" t="s">
        <v>94</v>
      </c>
      <c r="FV5" s="447"/>
      <c r="FW5" s="447"/>
      <c r="FX5" s="446" t="s">
        <v>202</v>
      </c>
      <c r="FY5" s="447"/>
      <c r="FZ5" s="447"/>
      <c r="GA5" s="60"/>
      <c r="GB5" s="62"/>
      <c r="GC5" s="420" t="s">
        <v>201</v>
      </c>
      <c r="GD5" s="421"/>
      <c r="GE5" s="421"/>
      <c r="GF5" s="421"/>
      <c r="GG5" s="421"/>
      <c r="GH5" s="421"/>
      <c r="GI5" s="421"/>
      <c r="GJ5" s="422"/>
      <c r="GK5" s="420" t="s">
        <v>200</v>
      </c>
      <c r="GL5" s="421"/>
      <c r="GM5" s="421"/>
      <c r="GN5" s="421"/>
      <c r="GO5" s="421"/>
      <c r="GP5" s="422"/>
      <c r="GQ5" s="436" t="s">
        <v>199</v>
      </c>
      <c r="GR5" s="436"/>
      <c r="GS5" s="436"/>
      <c r="GT5" s="436"/>
      <c r="GU5" s="436"/>
      <c r="GV5" s="436"/>
      <c r="GW5" s="436"/>
      <c r="GX5" s="436"/>
      <c r="GY5" s="437"/>
      <c r="GZ5" s="441" t="s">
        <v>198</v>
      </c>
      <c r="HA5" s="436"/>
      <c r="HB5" s="436"/>
      <c r="HC5" s="436"/>
      <c r="HD5" s="441" t="s">
        <v>197</v>
      </c>
      <c r="HE5" s="436"/>
      <c r="HF5" s="436"/>
      <c r="HG5" s="436"/>
      <c r="HH5" s="438" t="s">
        <v>196</v>
      </c>
      <c r="HI5" s="439"/>
      <c r="HJ5" s="439"/>
      <c r="HK5" s="440"/>
      <c r="HM5" s="420" t="s">
        <v>195</v>
      </c>
      <c r="HN5" s="421"/>
      <c r="HO5" s="421"/>
      <c r="HP5" s="421"/>
      <c r="HQ5" s="421"/>
      <c r="HR5" s="421"/>
      <c r="HS5" s="420" t="s">
        <v>194</v>
      </c>
      <c r="HT5" s="421"/>
      <c r="HU5" s="421"/>
      <c r="HV5" s="421"/>
      <c r="HW5" s="421"/>
      <c r="HX5" s="421"/>
      <c r="HY5" s="420" t="s">
        <v>193</v>
      </c>
      <c r="HZ5" s="421"/>
      <c r="IA5" s="421"/>
      <c r="IB5" s="421"/>
      <c r="IC5" s="421"/>
      <c r="ID5" s="421"/>
      <c r="IE5" s="420" t="s">
        <v>192</v>
      </c>
      <c r="IF5" s="421"/>
      <c r="IG5" s="421"/>
      <c r="IH5" s="421"/>
      <c r="II5" s="422"/>
      <c r="IJ5" s="420" t="s">
        <v>191</v>
      </c>
      <c r="IK5" s="421"/>
      <c r="IL5" s="421"/>
      <c r="IM5" s="421"/>
      <c r="IN5" s="421"/>
      <c r="IO5" s="422"/>
      <c r="IP5" s="420" t="s">
        <v>190</v>
      </c>
      <c r="IQ5" s="421"/>
      <c r="IR5" s="421"/>
      <c r="IS5" s="421"/>
      <c r="IT5" s="421"/>
      <c r="IU5" s="422"/>
    </row>
    <row r="6" spans="1:265" ht="45.75" customHeight="1" thickBot="1" x14ac:dyDescent="0.35">
      <c r="A6" s="230"/>
      <c r="B6" s="438" t="s">
        <v>189</v>
      </c>
      <c r="C6" s="439"/>
      <c r="D6" s="439"/>
      <c r="E6" s="439"/>
      <c r="F6" s="439"/>
      <c r="G6" s="439"/>
      <c r="H6" s="439"/>
      <c r="I6" s="439"/>
      <c r="J6" s="439"/>
      <c r="K6" s="440"/>
      <c r="M6" s="443" t="s">
        <v>188</v>
      </c>
      <c r="N6" s="444"/>
      <c r="O6" s="444"/>
      <c r="P6" s="444"/>
      <c r="Q6" s="444"/>
      <c r="R6" s="444"/>
      <c r="S6" s="444"/>
      <c r="T6" s="444"/>
      <c r="U6" s="445"/>
      <c r="V6" s="420" t="s">
        <v>187</v>
      </c>
      <c r="W6" s="421"/>
      <c r="X6" s="421"/>
      <c r="Y6" s="421"/>
      <c r="Z6" s="422"/>
      <c r="AA6" s="227"/>
      <c r="AB6" s="71" t="s">
        <v>92</v>
      </c>
      <c r="AC6" s="70" t="s">
        <v>91</v>
      </c>
      <c r="AD6" s="70" t="s">
        <v>90</v>
      </c>
      <c r="AE6" s="211" t="s">
        <v>89</v>
      </c>
      <c r="AF6" s="71" t="s">
        <v>92</v>
      </c>
      <c r="AG6" s="71" t="s">
        <v>91</v>
      </c>
      <c r="AH6" s="71" t="s">
        <v>90</v>
      </c>
      <c r="AI6" s="71" t="s">
        <v>89</v>
      </c>
      <c r="AJ6" s="213" t="s">
        <v>92</v>
      </c>
      <c r="AK6" s="213" t="s">
        <v>91</v>
      </c>
      <c r="AL6" s="213" t="s">
        <v>90</v>
      </c>
      <c r="AM6" s="213" t="s">
        <v>89</v>
      </c>
      <c r="AN6" s="213" t="s">
        <v>72</v>
      </c>
      <c r="AO6" s="228" t="s">
        <v>92</v>
      </c>
      <c r="AP6" s="228" t="s">
        <v>91</v>
      </c>
      <c r="AQ6" s="228" t="s">
        <v>90</v>
      </c>
      <c r="AR6" s="228" t="s">
        <v>89</v>
      </c>
      <c r="AS6" s="228" t="s">
        <v>88</v>
      </c>
      <c r="AT6" s="228" t="s">
        <v>72</v>
      </c>
      <c r="AU6" s="229" t="s">
        <v>186</v>
      </c>
      <c r="AV6" s="228" t="str">
        <f>AO6</f>
        <v>P0-50</v>
      </c>
      <c r="AW6" s="228" t="str">
        <f>AP6</f>
        <v>P50-90</v>
      </c>
      <c r="AX6" s="228" t="str">
        <f>AQ6</f>
        <v>P90-100</v>
      </c>
      <c r="AY6" s="228" t="str">
        <f>AR6</f>
        <v>P99-100</v>
      </c>
      <c r="AZ6" s="228" t="s">
        <v>88</v>
      </c>
      <c r="BA6" s="193" t="s">
        <v>185</v>
      </c>
      <c r="BB6" s="193" t="s">
        <v>184</v>
      </c>
      <c r="BC6" s="193" t="s">
        <v>183</v>
      </c>
      <c r="BD6" s="193" t="s">
        <v>182</v>
      </c>
      <c r="BF6" s="58" t="s">
        <v>181</v>
      </c>
      <c r="BG6" s="58" t="s">
        <v>180</v>
      </c>
      <c r="BH6" s="58" t="s">
        <v>179</v>
      </c>
      <c r="BI6" s="60"/>
      <c r="BJ6" s="227"/>
      <c r="BK6" s="62" t="s">
        <v>83</v>
      </c>
      <c r="BL6" s="62" t="s">
        <v>92</v>
      </c>
      <c r="BM6" s="62" t="s">
        <v>91</v>
      </c>
      <c r="BN6" s="62" t="s">
        <v>90</v>
      </c>
      <c r="BO6" s="62" t="s">
        <v>89</v>
      </c>
      <c r="BP6" s="62" t="s">
        <v>72</v>
      </c>
      <c r="BQ6" s="62" t="s">
        <v>178</v>
      </c>
      <c r="BR6" s="62" t="s">
        <v>177</v>
      </c>
      <c r="BS6" s="170" t="s">
        <v>88</v>
      </c>
      <c r="BT6" s="71" t="s">
        <v>83</v>
      </c>
      <c r="BU6" s="70" t="s">
        <v>92</v>
      </c>
      <c r="BV6" s="70" t="s">
        <v>91</v>
      </c>
      <c r="BW6" s="70" t="s">
        <v>90</v>
      </c>
      <c r="BX6" s="70" t="s">
        <v>89</v>
      </c>
      <c r="BY6" s="70" t="s">
        <v>72</v>
      </c>
      <c r="BZ6" s="70" t="s">
        <v>88</v>
      </c>
      <c r="CA6" s="71" t="s">
        <v>83</v>
      </c>
      <c r="CB6" s="70" t="s">
        <v>92</v>
      </c>
      <c r="CC6" s="70" t="s">
        <v>91</v>
      </c>
      <c r="CD6" s="70" t="s">
        <v>90</v>
      </c>
      <c r="CE6" s="70" t="s">
        <v>89</v>
      </c>
      <c r="CF6" s="70" t="s">
        <v>72</v>
      </c>
      <c r="CG6" s="211" t="s">
        <v>88</v>
      </c>
      <c r="CH6" s="62"/>
      <c r="CI6" s="217"/>
      <c r="CJ6" s="226" t="s">
        <v>176</v>
      </c>
      <c r="CK6" s="225" t="s">
        <v>173</v>
      </c>
      <c r="CL6" s="225" t="s">
        <v>172</v>
      </c>
      <c r="CM6" s="224" t="s">
        <v>171</v>
      </c>
      <c r="CN6" s="223" t="s">
        <v>175</v>
      </c>
      <c r="CO6" s="226" t="s">
        <v>176</v>
      </c>
      <c r="CP6" s="225" t="s">
        <v>173</v>
      </c>
      <c r="CQ6" s="225" t="s">
        <v>172</v>
      </c>
      <c r="CR6" s="224" t="s">
        <v>171</v>
      </c>
      <c r="CS6" s="223" t="s">
        <v>175</v>
      </c>
      <c r="CT6" s="226" t="s">
        <v>176</v>
      </c>
      <c r="CU6" s="225" t="s">
        <v>173</v>
      </c>
      <c r="CV6" s="225" t="s">
        <v>172</v>
      </c>
      <c r="CW6" s="224" t="s">
        <v>171</v>
      </c>
      <c r="CX6" s="223" t="s">
        <v>175</v>
      </c>
      <c r="CY6" s="226" t="s">
        <v>176</v>
      </c>
      <c r="CZ6" s="225" t="s">
        <v>173</v>
      </c>
      <c r="DA6" s="225" t="s">
        <v>172</v>
      </c>
      <c r="DB6" s="224" t="s">
        <v>171</v>
      </c>
      <c r="DC6" s="223" t="s">
        <v>175</v>
      </c>
      <c r="DD6" s="222"/>
      <c r="DE6" s="180"/>
      <c r="DF6" s="216" t="s">
        <v>168</v>
      </c>
      <c r="DG6" s="215" t="s">
        <v>84</v>
      </c>
      <c r="DH6" s="215" t="s">
        <v>87</v>
      </c>
      <c r="DI6" s="215" t="s">
        <v>174</v>
      </c>
      <c r="DJ6" s="215" t="s">
        <v>173</v>
      </c>
      <c r="DK6" s="215" t="s">
        <v>172</v>
      </c>
      <c r="DL6" s="215" t="s">
        <v>171</v>
      </c>
      <c r="DM6" s="214" t="s">
        <v>170</v>
      </c>
      <c r="DN6" s="215" t="s">
        <v>168</v>
      </c>
      <c r="DO6" s="215" t="s">
        <v>84</v>
      </c>
      <c r="DP6" s="215" t="s">
        <v>87</v>
      </c>
      <c r="DQ6" s="215" t="s">
        <v>174</v>
      </c>
      <c r="DR6" s="215" t="s">
        <v>173</v>
      </c>
      <c r="DS6" s="215" t="s">
        <v>172</v>
      </c>
      <c r="DT6" s="215" t="s">
        <v>171</v>
      </c>
      <c r="DU6" s="215" t="s">
        <v>170</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168</v>
      </c>
      <c r="EE6" s="215" t="s">
        <v>84</v>
      </c>
      <c r="EF6" s="215" t="s">
        <v>87</v>
      </c>
      <c r="EG6" s="215" t="s">
        <v>174</v>
      </c>
      <c r="EH6" s="215" t="s">
        <v>173</v>
      </c>
      <c r="EI6" s="215" t="s">
        <v>172</v>
      </c>
      <c r="EJ6" s="215" t="s">
        <v>171</v>
      </c>
      <c r="EK6" s="215" t="s">
        <v>170</v>
      </c>
      <c r="EL6" s="221" t="s">
        <v>168</v>
      </c>
      <c r="EM6" s="217" t="s">
        <v>84</v>
      </c>
      <c r="EN6" s="217" t="s">
        <v>87</v>
      </c>
      <c r="EO6" s="217" t="s">
        <v>174</v>
      </c>
      <c r="EP6" s="217" t="s">
        <v>173</v>
      </c>
      <c r="EQ6" s="217" t="s">
        <v>172</v>
      </c>
      <c r="ER6" s="217" t="s">
        <v>171</v>
      </c>
      <c r="ES6" s="220" t="s">
        <v>170</v>
      </c>
      <c r="ET6" s="221" t="s">
        <v>168</v>
      </c>
      <c r="EU6" s="217" t="s">
        <v>84</v>
      </c>
      <c r="EV6" s="217" t="s">
        <v>87</v>
      </c>
      <c r="EW6" s="217" t="s">
        <v>174</v>
      </c>
      <c r="EX6" s="217" t="s">
        <v>173</v>
      </c>
      <c r="EY6" s="217" t="s">
        <v>172</v>
      </c>
      <c r="EZ6" s="217" t="s">
        <v>171</v>
      </c>
      <c r="FA6" s="220" t="s">
        <v>170</v>
      </c>
      <c r="FB6" s="221" t="s">
        <v>168</v>
      </c>
      <c r="FC6" s="217" t="s">
        <v>84</v>
      </c>
      <c r="FD6" s="217" t="s">
        <v>87</v>
      </c>
      <c r="FE6" s="217" t="s">
        <v>174</v>
      </c>
      <c r="FF6" s="217" t="s">
        <v>173</v>
      </c>
      <c r="FG6" s="217" t="s">
        <v>172</v>
      </c>
      <c r="FH6" s="217" t="s">
        <v>171</v>
      </c>
      <c r="FI6" s="220" t="s">
        <v>170</v>
      </c>
      <c r="FJ6" s="74"/>
      <c r="FK6" s="219" t="s">
        <v>169</v>
      </c>
      <c r="FL6" s="218" t="s">
        <v>168</v>
      </c>
      <c r="FM6" s="215" t="s">
        <v>84</v>
      </c>
      <c r="FN6" s="215" t="s">
        <v>87</v>
      </c>
      <c r="FO6" s="216" t="s">
        <v>168</v>
      </c>
      <c r="FP6" s="215" t="s">
        <v>84</v>
      </c>
      <c r="FQ6" s="214" t="s">
        <v>87</v>
      </c>
      <c r="FR6" s="215" t="s">
        <v>168</v>
      </c>
      <c r="FS6" s="215" t="s">
        <v>84</v>
      </c>
      <c r="FT6" s="215" t="s">
        <v>87</v>
      </c>
      <c r="FU6" s="216" t="s">
        <v>168</v>
      </c>
      <c r="FV6" s="215" t="s">
        <v>84</v>
      </c>
      <c r="FW6" s="214" t="s">
        <v>87</v>
      </c>
      <c r="FX6" s="215" t="s">
        <v>168</v>
      </c>
      <c r="FY6" s="215" t="s">
        <v>84</v>
      </c>
      <c r="FZ6" s="214" t="s">
        <v>87</v>
      </c>
      <c r="GA6" s="217"/>
      <c r="GB6" s="217"/>
      <c r="GC6" s="60" t="s">
        <v>117</v>
      </c>
      <c r="GD6" s="62" t="s">
        <v>167</v>
      </c>
      <c r="GE6" s="62" t="s">
        <v>166</v>
      </c>
      <c r="GF6" s="62" t="s">
        <v>165</v>
      </c>
      <c r="GG6" s="62" t="s">
        <v>164</v>
      </c>
      <c r="GH6" s="62" t="s">
        <v>163</v>
      </c>
      <c r="GI6" s="62" t="s">
        <v>162</v>
      </c>
      <c r="GJ6" s="170" t="s">
        <v>161</v>
      </c>
      <c r="GK6" s="74"/>
      <c r="GL6" s="84" t="s">
        <v>160</v>
      </c>
      <c r="GM6" s="62" t="s">
        <v>159</v>
      </c>
      <c r="GN6" s="62" t="s">
        <v>158</v>
      </c>
      <c r="GO6" s="62" t="s">
        <v>157</v>
      </c>
      <c r="GP6" s="170" t="s">
        <v>156</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155</v>
      </c>
      <c r="HI6" s="215" t="s">
        <v>154</v>
      </c>
      <c r="HJ6" s="215" t="s">
        <v>153</v>
      </c>
      <c r="HK6" s="214" t="s">
        <v>152</v>
      </c>
      <c r="HM6" s="213" t="s">
        <v>151</v>
      </c>
      <c r="HN6" s="212">
        <v>1970</v>
      </c>
      <c r="HO6" s="212">
        <v>1984</v>
      </c>
      <c r="HP6" s="212">
        <v>1995</v>
      </c>
      <c r="HQ6" s="212">
        <v>2000</v>
      </c>
      <c r="HR6" s="212">
        <v>2012</v>
      </c>
      <c r="HS6" s="213" t="s">
        <v>151</v>
      </c>
      <c r="HT6" s="212">
        <v>1970</v>
      </c>
      <c r="HU6" s="212">
        <v>1984</v>
      </c>
      <c r="HV6" s="212">
        <v>1995</v>
      </c>
      <c r="HW6" s="212">
        <v>2000</v>
      </c>
      <c r="HX6" s="212">
        <v>2012</v>
      </c>
      <c r="HY6" s="213" t="s">
        <v>151</v>
      </c>
      <c r="HZ6" s="212">
        <v>1970</v>
      </c>
      <c r="IA6" s="212">
        <v>1984</v>
      </c>
      <c r="IB6" s="212">
        <v>1995</v>
      </c>
      <c r="IC6" s="212">
        <v>2000</v>
      </c>
      <c r="ID6" s="212">
        <v>2012</v>
      </c>
      <c r="IE6" s="71" t="s">
        <v>92</v>
      </c>
      <c r="IF6" s="70" t="s">
        <v>91</v>
      </c>
      <c r="IG6" s="70" t="s">
        <v>90</v>
      </c>
      <c r="IH6" s="70" t="s">
        <v>89</v>
      </c>
      <c r="II6" s="211" t="s">
        <v>150</v>
      </c>
      <c r="IJ6" s="71" t="s">
        <v>92</v>
      </c>
      <c r="IK6" s="70" t="s">
        <v>91</v>
      </c>
      <c r="IL6" s="70" t="s">
        <v>90</v>
      </c>
      <c r="IM6" s="70" t="s">
        <v>89</v>
      </c>
      <c r="IN6" s="70" t="s">
        <v>150</v>
      </c>
      <c r="IO6" s="211" t="s">
        <v>72</v>
      </c>
      <c r="IP6" s="210" t="s">
        <v>92</v>
      </c>
      <c r="IQ6" s="209" t="s">
        <v>91</v>
      </c>
      <c r="IR6" s="209" t="s">
        <v>90</v>
      </c>
      <c r="IS6" s="209" t="s">
        <v>89</v>
      </c>
      <c r="IT6" s="209" t="s">
        <v>150</v>
      </c>
      <c r="IU6" s="208" t="s">
        <v>72</v>
      </c>
      <c r="IX6" s="207" t="s">
        <v>87</v>
      </c>
      <c r="IY6" s="207" t="s">
        <v>86</v>
      </c>
      <c r="IZ6" s="207" t="s">
        <v>85</v>
      </c>
      <c r="JA6" s="207" t="s">
        <v>84</v>
      </c>
      <c r="JB6" s="207" t="s">
        <v>87</v>
      </c>
      <c r="JC6" s="207" t="s">
        <v>86</v>
      </c>
      <c r="JD6" s="207" t="s">
        <v>85</v>
      </c>
      <c r="JE6" s="207" t="s">
        <v>84</v>
      </c>
    </row>
    <row r="7" spans="1:265" ht="73.5" customHeight="1" thickBot="1" x14ac:dyDescent="0.35">
      <c r="A7" s="190"/>
      <c r="B7" s="206" t="s">
        <v>149</v>
      </c>
      <c r="C7" s="206" t="s">
        <v>148</v>
      </c>
      <c r="D7" s="205" t="s">
        <v>147</v>
      </c>
      <c r="E7" s="204" t="s">
        <v>146</v>
      </c>
      <c r="F7" s="204" t="s">
        <v>145</v>
      </c>
      <c r="G7" s="204" t="s">
        <v>144</v>
      </c>
      <c r="H7" s="204" t="s">
        <v>143</v>
      </c>
      <c r="I7" s="203" t="s">
        <v>142</v>
      </c>
      <c r="J7" s="203" t="s">
        <v>141</v>
      </c>
      <c r="K7" s="202" t="s">
        <v>130</v>
      </c>
      <c r="L7" s="64"/>
      <c r="M7" s="201" t="s">
        <v>140</v>
      </c>
      <c r="N7" s="200" t="s">
        <v>132</v>
      </c>
      <c r="O7" s="200" t="s">
        <v>133</v>
      </c>
      <c r="P7" s="199" t="s">
        <v>139</v>
      </c>
      <c r="Q7" s="199" t="s">
        <v>138</v>
      </c>
      <c r="R7" s="199" t="s">
        <v>137</v>
      </c>
      <c r="S7" s="199" t="s">
        <v>136</v>
      </c>
      <c r="T7" s="199" t="s">
        <v>135</v>
      </c>
      <c r="U7" s="198" t="s">
        <v>134</v>
      </c>
      <c r="V7" s="197" t="s">
        <v>134</v>
      </c>
      <c r="W7" s="196" t="s">
        <v>133</v>
      </c>
      <c r="X7" s="195" t="s">
        <v>132</v>
      </c>
      <c r="Y7" s="194" t="s">
        <v>131</v>
      </c>
      <c r="Z7" t="s">
        <v>130</v>
      </c>
      <c r="AA7" s="190"/>
      <c r="AB7" s="193" t="s">
        <v>129</v>
      </c>
      <c r="AC7" s="193" t="s">
        <v>128</v>
      </c>
      <c r="AD7" s="193" t="s">
        <v>127</v>
      </c>
      <c r="AE7" s="193" t="s">
        <v>126</v>
      </c>
      <c r="AF7" s="193" t="s">
        <v>125</v>
      </c>
      <c r="AG7" s="193" t="s">
        <v>124</v>
      </c>
      <c r="AH7" s="193" t="s">
        <v>123</v>
      </c>
      <c r="AI7" s="193" t="s">
        <v>122</v>
      </c>
      <c r="AJ7" s="193" t="s">
        <v>121</v>
      </c>
      <c r="AK7" s="193" t="s">
        <v>120</v>
      </c>
      <c r="AL7" s="193" t="s">
        <v>119</v>
      </c>
      <c r="AM7" s="193" t="s">
        <v>118</v>
      </c>
      <c r="AN7" s="58"/>
      <c r="AO7" s="58"/>
      <c r="AP7" s="58"/>
      <c r="AQ7" s="58"/>
      <c r="AR7" s="58"/>
      <c r="AS7" s="58"/>
      <c r="AT7" s="58"/>
      <c r="AU7" s="58"/>
      <c r="AV7" s="58"/>
      <c r="AW7" s="58"/>
      <c r="AX7" s="58"/>
      <c r="AY7" s="58"/>
      <c r="AZ7" s="58"/>
      <c r="BA7" s="58"/>
      <c r="BB7" s="58"/>
      <c r="BC7" s="58"/>
      <c r="BD7" s="192"/>
      <c r="BE7" s="178" t="s">
        <v>117</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90</v>
      </c>
      <c r="IY7" s="189" t="s">
        <v>90</v>
      </c>
      <c r="IZ7" s="188" t="s">
        <v>90</v>
      </c>
      <c r="JA7" s="188" t="s">
        <v>90</v>
      </c>
      <c r="JB7" s="189" t="s">
        <v>89</v>
      </c>
      <c r="JC7" s="189" t="s">
        <v>89</v>
      </c>
      <c r="JD7" s="188" t="s">
        <v>89</v>
      </c>
      <c r="JE7" s="188" t="s">
        <v>89</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116</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115</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114</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82</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113</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81</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112</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80</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111</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79</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110</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78</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109</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77</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108</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76</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107</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75</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106</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74</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79</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73</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78</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72</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77</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75</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74</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72</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DataF10.6!BA25*$BF$26</f>
        <v>9541.8948043401087</v>
      </c>
      <c r="BC25" s="57">
        <f t="shared" ref="BC25:BC56" si="8">AU25/BB25</f>
        <v>0.60392439349227334</v>
      </c>
      <c r="BD25" s="110"/>
      <c r="BE25" s="176" t="s">
        <v>105</v>
      </c>
      <c r="BF25" s="175">
        <f>0.848425</f>
        <v>0.84842499999999998</v>
      </c>
      <c r="BG25" t="s">
        <v>104</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DataF10.6!BA26*$BF$26</f>
        <v>8621.4277039096596</v>
      </c>
      <c r="BC26" s="57">
        <f t="shared" si="8"/>
        <v>0.61679842274299002</v>
      </c>
      <c r="BD26" s="110"/>
      <c r="BF26">
        <v>0.81885200000000002</v>
      </c>
      <c r="BG26" t="s">
        <v>103</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DataF10.6!BA27*$BF$26</f>
        <v>8792.6087173197775</v>
      </c>
      <c r="BC27" s="57">
        <f t="shared" si="8"/>
        <v>0.57124285537484187</v>
      </c>
      <c r="BD27" s="110"/>
      <c r="BF27" t="s">
        <v>102</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DataF10.6!BA28*$BF$26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DataF10.6!BA29*$BF$26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DataF10.6!BA30*$BF$26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DataF10.6!BA31*$BF$26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DataF10.6!BA32*$BF$26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DataF10.6!BA33*$BF$26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DataF10.6!BA34*$BF$26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DataF10.6!BA35*$BF$26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DataF10.6!BA36*$BF$26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DataF10.6!BA37*$BF$26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DataF10.6!BA38*$BF$26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DataF10.6!BA39*$BF$26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DataF10.6!BA40*$BF$26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DataF10.6!BA41*$BF$26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DataF10.6!BA42*$BF$26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DataF10.6!BA43*$BF$26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DataF10.6!BA44*$BF$26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DataF10.6!BA45*$BF$26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DataF10.6!BA46*$BF$26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DataF10.6!BA47*$BF$26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DataF10.6!BA48*$BF$26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DataF10.6!BA49*$BF$26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DataF10.6!BA50*$BF$26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DataF10.6!BA51*$BF$26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DataF10.6!BA52*$BF$26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DataF10.6!BA53*$BF$26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DataF10.6!BA54*$BF$26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DataF10.6!BA55*$BF$26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DataF10.6!BA56*$BF$26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DataF10.6!BA57*$BF$26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DataF10.6!BA58*$BF$26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DataF10.6!BA59*$BF$26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DataF10.6!BA60*$BF$26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DataF10.6!BA61*$BF$26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DataF10.6!BA62*$BF$26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DataF10.6!BA63*$BF$26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DataF10.6!BA64*$BF$26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DataF10.6!BA65*$BF$26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DataF10.6!BA66*$BF$26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DataF10.6!BA67*$BF$26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DataF10.6!BA68*$BF$26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DataF10.6!BA69*$BF$26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DataF10.6!BA70*$BF$26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DataF10.6!BA71*$BF$26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DataF10.6!BA72*$BF$26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DataF10.6!BA73*$BF$26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DataF10.6!BA74*$BF$26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DataF10.6!BA75*$BF$26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DataF10.6!BA76*$BF$26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DataF10.6!BA77*$BF$26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DataF10.6!BA78*$BF$26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DataF10.6!BA79*$BF$26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DataF10.6!BA80*$BF$26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DataF10.6!BA81*$BF$26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DataF10.6!BA82*$BF$26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DataF10.6!BA83*$BF$26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DataF10.6!BA84*$BF$26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DataF10.6!BA85*$BF$26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DataF10.6!BA86*$BF$26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DataF10.6!BA87*$BF$26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DataF10.6!BA88*$BF$26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DataF10.6!BA89*$BF$26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DataF10.6!BA90*$BF$26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DataF10.6!BA91*$BF$26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DataF10.6!BA92*$BF$26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DataF10.6!BA93*$BF$26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DataF10.6!BA94*$BF$26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DataF10.6!BA95*$BF$26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DataF10.6!BA96*$BF$26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DataF10.6!BA97*$BF$26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DataF10.6!BA98*$BF$26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DataF10.6!BA99*$BF$26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DataF10.6!BA100*$BF$26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DataF10.6!BA101*$BF$26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DataF10.6!BA102*$BF$26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DataF10.6!BA103*$BF$26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DataF10.6!BA104*$BF$26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DataF10.6!BA105*$BF$26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DataF10.6!BA106*$BF$26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DataF10.6!BA107*$BF$26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DataF10.6!BA108*$BF$26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DataF10.6!BA109*$BF$26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DataF10.6!BA110*$BF$26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DataF10.6!BA111*$BF$26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DataF10.6!BA112*$BF$26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DataF10.6!BA113*$BF$26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DataF10.6!BA114*$BF$26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DataF10.6!BA115*$BF$26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DataF10.6!BA116*$BF$26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DataF10.6!BA117*$BF$26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DataF10.6!BA118*$BF$26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DataF10.6!BA119*$BF$26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DataF10.6!BA120*$BF$26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DataF10.6!BA121*$BF$26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DataF10.6!BA122*$BF$26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DataF10.6!BA123*$BF$26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DataF10.6!BA124*$BF$26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DataF10.6!BA125*$BF$26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DataF10.6!BA126*$BF$26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101</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100</v>
      </c>
      <c r="GO298">
        <f>(GO124-GO106)/($GK$124-$GK$106)</f>
        <v>3.7348601553175184E-3</v>
      </c>
      <c r="GP298">
        <f>(GP124-GP106)/($GK$124-$GK$106)</f>
        <v>2.8875387377209133E-3</v>
      </c>
    </row>
    <row r="299" spans="193:198" x14ac:dyDescent="0.3">
      <c r="GN299" s="58" t="s">
        <v>99</v>
      </c>
      <c r="GO299" s="65">
        <f>GO124-$GK$124*GO298</f>
        <v>-7.3504188077317343</v>
      </c>
      <c r="GP299" s="65">
        <f>GP124-$GK$124*GP298</f>
        <v>-5.6897624317142697</v>
      </c>
    </row>
    <row r="300" spans="193:198" x14ac:dyDescent="0.3">
      <c r="GN300" s="58" t="s">
        <v>98</v>
      </c>
      <c r="GO300" s="58">
        <f>(0.5-GO299)/GO298</f>
        <v>2101.931124932396</v>
      </c>
      <c r="GP300" s="58">
        <f>(0.5-GP299)/GP298</f>
        <v>2143.6119110214076</v>
      </c>
    </row>
  </sheetData>
  <mergeCells count="4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 ref="HD5:HG5"/>
    <mergeCell ref="ED5:EK5"/>
    <mergeCell ref="CJ5:CN5"/>
    <mergeCell ref="DN5:DU5"/>
    <mergeCell ref="AO5:AU5"/>
    <mergeCell ref="BK5:BS5"/>
    <mergeCell ref="BT5:BZ5"/>
    <mergeCell ref="BE5:BH5"/>
    <mergeCell ref="EL5:ES5"/>
    <mergeCell ref="ET5:FA5"/>
    <mergeCell ref="FB5:FI5"/>
    <mergeCell ref="DV5:EC5"/>
    <mergeCell ref="GZ5:HC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ColWidth="10.77734375" defaultRowHeight="13.2" x14ac:dyDescent="0.25"/>
  <cols>
    <col min="1" max="10" width="12.77734375" style="3" customWidth="1"/>
    <col min="11" max="16384" width="10.77734375" style="3"/>
  </cols>
  <sheetData>
    <row r="1" spans="1:10" ht="15.6" x14ac:dyDescent="0.3">
      <c r="A1" s="2" t="s">
        <v>343</v>
      </c>
    </row>
    <row r="2" spans="1:10" ht="15" x14ac:dyDescent="0.25">
      <c r="A2" s="1" t="s">
        <v>0</v>
      </c>
    </row>
    <row r="3" spans="1:10" ht="15" x14ac:dyDescent="0.25">
      <c r="A3" s="27" t="s">
        <v>344</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49" t="s">
        <v>337</v>
      </c>
      <c r="C5" s="449"/>
      <c r="D5" s="449" t="s">
        <v>3</v>
      </c>
      <c r="E5" s="449"/>
      <c r="F5" s="449" t="s">
        <v>295</v>
      </c>
      <c r="G5" s="449"/>
      <c r="H5" s="449" t="s">
        <v>341</v>
      </c>
      <c r="I5" s="450"/>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345</v>
      </c>
      <c r="B178" s="27"/>
      <c r="C178" s="27"/>
      <c r="D178" s="319"/>
      <c r="E178" s="319"/>
      <c r="F178" s="27"/>
      <c r="G178" s="27"/>
      <c r="H178" s="27"/>
      <c r="I178" s="27"/>
      <c r="J178" s="27"/>
    </row>
    <row r="179" spans="1:10" ht="15" x14ac:dyDescent="0.25">
      <c r="A179" s="451" t="s">
        <v>346</v>
      </c>
      <c r="B179" s="451"/>
      <c r="C179" s="451"/>
      <c r="D179" s="451"/>
      <c r="E179" s="451"/>
      <c r="F179" s="451"/>
      <c r="G179" s="451"/>
      <c r="H179" s="451"/>
      <c r="I179" s="451"/>
      <c r="J179" s="27"/>
    </row>
    <row r="180" spans="1:10" ht="15" x14ac:dyDescent="0.25">
      <c r="A180" s="451"/>
      <c r="B180" s="451"/>
      <c r="C180" s="451"/>
      <c r="D180" s="451"/>
      <c r="E180" s="451"/>
      <c r="F180" s="451"/>
      <c r="G180" s="451"/>
      <c r="H180" s="451"/>
      <c r="I180" s="451"/>
      <c r="J180" s="27"/>
    </row>
    <row r="181" spans="1:10" ht="15" x14ac:dyDescent="0.25">
      <c r="A181" s="451"/>
      <c r="B181" s="451"/>
      <c r="C181" s="451"/>
      <c r="D181" s="451"/>
      <c r="E181" s="451"/>
      <c r="F181" s="451"/>
      <c r="G181" s="451"/>
      <c r="H181" s="451"/>
      <c r="I181" s="451"/>
      <c r="J181" s="27"/>
    </row>
    <row r="182" spans="1:10" ht="15" x14ac:dyDescent="0.25">
      <c r="A182" s="451"/>
      <c r="B182" s="451"/>
      <c r="C182" s="451"/>
      <c r="D182" s="451"/>
      <c r="E182" s="451"/>
      <c r="F182" s="451"/>
      <c r="G182" s="451"/>
      <c r="H182" s="451"/>
      <c r="I182" s="451"/>
      <c r="J182" s="27"/>
    </row>
    <row r="183" spans="1:10" ht="15" x14ac:dyDescent="0.25">
      <c r="A183" s="451"/>
      <c r="B183" s="451"/>
      <c r="C183" s="451"/>
      <c r="D183" s="451"/>
      <c r="E183" s="451"/>
      <c r="F183" s="451"/>
      <c r="G183" s="451"/>
      <c r="H183" s="451"/>
      <c r="I183" s="451"/>
      <c r="J183" s="27"/>
    </row>
    <row r="184" spans="1:10" ht="15" x14ac:dyDescent="0.25">
      <c r="A184" s="451"/>
      <c r="B184" s="451"/>
      <c r="C184" s="451"/>
      <c r="D184" s="451"/>
      <c r="E184" s="451"/>
      <c r="F184" s="451"/>
      <c r="G184" s="451"/>
      <c r="H184" s="451"/>
      <c r="I184" s="451"/>
      <c r="J184" s="27"/>
    </row>
    <row r="185" spans="1:10" ht="15" x14ac:dyDescent="0.25">
      <c r="A185" s="451"/>
      <c r="B185" s="451"/>
      <c r="C185" s="451"/>
      <c r="D185" s="451"/>
      <c r="E185" s="451"/>
      <c r="F185" s="451"/>
      <c r="G185" s="451"/>
      <c r="H185" s="451"/>
      <c r="I185" s="451"/>
      <c r="J185" s="27"/>
    </row>
    <row r="186" spans="1:10" ht="15" x14ac:dyDescent="0.25">
      <c r="A186" s="27"/>
      <c r="B186" s="27"/>
      <c r="C186" s="27"/>
      <c r="D186" s="319"/>
      <c r="E186" s="319"/>
      <c r="F186" s="27"/>
      <c r="G186" s="27"/>
      <c r="H186" s="27"/>
      <c r="I186" s="27"/>
      <c r="J186" s="27"/>
    </row>
    <row r="187" spans="1:10" ht="15" x14ac:dyDescent="0.25">
      <c r="A187" s="27" t="s">
        <v>342</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baseColWidth="10" defaultColWidth="10.77734375" defaultRowHeight="13.2" x14ac:dyDescent="0.25"/>
  <cols>
    <col min="1" max="5" width="15.77734375" style="330" customWidth="1"/>
    <col min="6" max="16384" width="10.77734375" style="330"/>
  </cols>
  <sheetData>
    <row r="1" spans="1:9" ht="15.6" x14ac:dyDescent="0.3">
      <c r="A1" s="332" t="s">
        <v>351</v>
      </c>
    </row>
    <row r="2" spans="1:9" ht="15" x14ac:dyDescent="0.25">
      <c r="A2" s="1" t="s">
        <v>0</v>
      </c>
    </row>
    <row r="3" spans="1:9" ht="15.6" thickBot="1" x14ac:dyDescent="0.3">
      <c r="A3" s="331"/>
      <c r="B3" s="331"/>
      <c r="C3" s="331"/>
      <c r="D3" s="331"/>
      <c r="E3" s="331"/>
      <c r="F3" s="331"/>
      <c r="G3" s="331"/>
      <c r="H3" s="331"/>
      <c r="I3" s="331"/>
    </row>
    <row r="4" spans="1:9" ht="30" customHeight="1" thickTop="1" thickBot="1" x14ac:dyDescent="0.3">
      <c r="A4" s="333"/>
      <c r="B4" s="333" t="s">
        <v>3</v>
      </c>
      <c r="C4" s="333" t="s">
        <v>295</v>
      </c>
      <c r="D4" s="333" t="s">
        <v>341</v>
      </c>
      <c r="E4" s="334" t="s">
        <v>337</v>
      </c>
      <c r="F4" s="331"/>
      <c r="G4" s="331"/>
      <c r="H4" s="331"/>
      <c r="I4" s="331"/>
    </row>
    <row r="5" spans="1:9" ht="19.95" customHeight="1" thickTop="1" x14ac:dyDescent="0.25">
      <c r="A5" s="335" t="s">
        <v>352</v>
      </c>
      <c r="B5" s="336">
        <v>7.0607772185802276E-3</v>
      </c>
      <c r="C5" s="336">
        <v>4.0000000000000001E-3</v>
      </c>
      <c r="D5" s="336">
        <v>3.0000000000000001E-3</v>
      </c>
      <c r="E5" s="337">
        <v>5.3859828204412263E-3</v>
      </c>
      <c r="F5" s="331"/>
      <c r="G5" s="331"/>
      <c r="H5" s="331"/>
      <c r="I5" s="331"/>
    </row>
    <row r="6" spans="1:9" ht="19.95" customHeight="1" x14ac:dyDescent="0.25">
      <c r="A6" s="338" t="s">
        <v>348</v>
      </c>
      <c r="B6" s="339">
        <v>1.8897544117235654E-3</v>
      </c>
      <c r="C6" s="339">
        <v>2E-3</v>
      </c>
      <c r="D6" s="339">
        <v>1.1582402452544236E-3</v>
      </c>
      <c r="E6" s="340">
        <v>-4.7348462240828226E-3</v>
      </c>
      <c r="F6" s="331"/>
      <c r="G6" s="331"/>
      <c r="H6" s="331"/>
      <c r="I6" s="331"/>
    </row>
    <row r="7" spans="1:9" ht="19.95" customHeight="1" x14ac:dyDescent="0.25">
      <c r="A7" s="338" t="s">
        <v>354</v>
      </c>
      <c r="B7" s="339">
        <v>3.9835256055489321E-3</v>
      </c>
      <c r="C7" s="339">
        <v>5.8343466044366021E-3</v>
      </c>
      <c r="D7" s="339">
        <v>-6.7224704315196337E-3</v>
      </c>
      <c r="E7" s="340">
        <v>2.0944792850108307E-4</v>
      </c>
      <c r="F7" s="331"/>
      <c r="G7" s="331"/>
      <c r="H7" s="331"/>
      <c r="I7" s="331"/>
    </row>
    <row r="8" spans="1:9" ht="19.95" customHeight="1" x14ac:dyDescent="0.25">
      <c r="A8" s="338" t="s">
        <v>355</v>
      </c>
      <c r="B8" s="339">
        <v>0.13138656628443179</v>
      </c>
      <c r="C8" s="339">
        <v>0.16836722605383211</v>
      </c>
      <c r="D8" s="339">
        <v>2.4691330803620071E-2</v>
      </c>
      <c r="E8" s="340">
        <v>3.114357194390327E-2</v>
      </c>
      <c r="F8" s="331"/>
      <c r="G8" s="331"/>
      <c r="H8" s="331"/>
      <c r="I8" s="331"/>
    </row>
    <row r="9" spans="1:9" ht="19.95" customHeight="1" x14ac:dyDescent="0.25">
      <c r="A9" s="338" t="s">
        <v>353</v>
      </c>
      <c r="B9" s="339">
        <v>5.5560430740315692E-2</v>
      </c>
      <c r="C9" s="339">
        <v>3.3573107954541159E-2</v>
      </c>
      <c r="D9" s="339">
        <v>2.5683741776528546E-2</v>
      </c>
      <c r="E9" s="340">
        <v>4.1379743992410623E-2</v>
      </c>
      <c r="F9" s="331"/>
      <c r="G9" s="331"/>
      <c r="H9" s="331"/>
      <c r="I9" s="331"/>
    </row>
    <row r="10" spans="1:9" ht="19.95" customHeight="1" x14ac:dyDescent="0.25">
      <c r="A10" s="338" t="s">
        <v>347</v>
      </c>
      <c r="B10" s="339">
        <v>7.9146854371551445E-2</v>
      </c>
      <c r="C10" s="339">
        <v>3.9355757458418461E-2</v>
      </c>
      <c r="D10" s="339">
        <v>5.5920580306373369E-2</v>
      </c>
      <c r="E10" s="340">
        <v>0.1016587900716619</v>
      </c>
      <c r="F10" s="331"/>
      <c r="G10" s="331"/>
      <c r="H10" s="331"/>
      <c r="I10" s="331"/>
    </row>
    <row r="11" spans="1:9" ht="19.95" customHeight="1" thickBot="1" x14ac:dyDescent="0.3">
      <c r="A11" s="341" t="s">
        <v>349</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350</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356</v>
      </c>
      <c r="B15" s="331"/>
      <c r="C15" s="331"/>
      <c r="D15" s="331"/>
      <c r="E15" s="331"/>
      <c r="F15" s="331"/>
      <c r="G15" s="331"/>
      <c r="H15" s="331"/>
      <c r="I15" s="331"/>
    </row>
    <row r="16" spans="1:9" ht="15" x14ac:dyDescent="0.25">
      <c r="A16" s="331" t="s">
        <v>357</v>
      </c>
    </row>
  </sheetData>
  <printOptions horizontalCentered="1" verticalCentered="1"/>
  <pageMargins left="0.70866141732283472" right="0.70866141732283472"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0"/>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12</v>
      </c>
    </row>
    <row r="2" spans="1:9" ht="15" x14ac:dyDescent="0.25">
      <c r="A2" s="1" t="s">
        <v>0</v>
      </c>
    </row>
    <row r="3" spans="1:9" ht="15.6" x14ac:dyDescent="0.25">
      <c r="A3" s="15" t="s">
        <v>359</v>
      </c>
    </row>
    <row r="4" spans="1:9" ht="13.8" thickBot="1" x14ac:dyDescent="0.3">
      <c r="B4" s="14"/>
      <c r="C4" s="14"/>
      <c r="D4" s="14"/>
      <c r="E4" s="14"/>
      <c r="F4" s="14"/>
      <c r="G4" s="14"/>
      <c r="H4" s="14"/>
      <c r="I4" s="14"/>
    </row>
    <row r="5" spans="1:9" ht="16.8" thickTop="1" thickBot="1" x14ac:dyDescent="0.3">
      <c r="A5" s="452" t="s">
        <v>11</v>
      </c>
      <c r="B5" s="453"/>
      <c r="C5" s="453"/>
      <c r="D5" s="453"/>
      <c r="E5" s="453"/>
      <c r="F5" s="453"/>
      <c r="G5" s="454"/>
      <c r="H5" s="11"/>
      <c r="I5" s="11"/>
    </row>
    <row r="6" spans="1:9" ht="16.2" thickTop="1" thickBot="1" x14ac:dyDescent="0.3">
      <c r="A6" s="13"/>
      <c r="B6" s="12" t="s">
        <v>10</v>
      </c>
      <c r="C6" s="12" t="s">
        <v>5</v>
      </c>
      <c r="D6" s="12" t="s">
        <v>4</v>
      </c>
      <c r="E6" s="12" t="s">
        <v>3</v>
      </c>
      <c r="F6" s="12" t="s">
        <v>1</v>
      </c>
      <c r="G6" s="12" t="s">
        <v>9</v>
      </c>
      <c r="H6" s="344" t="s">
        <v>358</v>
      </c>
      <c r="I6" s="344" t="s">
        <v>338</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6"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6"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6"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 x14ac:dyDescent="0.25">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 x14ac:dyDescent="0.25">
      <c r="A126" s="17">
        <v>2019</v>
      </c>
      <c r="B126" s="5">
        <f>B125</f>
        <v>0.37</v>
      </c>
      <c r="C126" s="5">
        <f t="shared" ref="C126:F126" si="10">C125</f>
        <v>0.45</v>
      </c>
      <c r="D126" s="5">
        <f t="shared" si="10"/>
        <v>0.46</v>
      </c>
      <c r="E126" s="5">
        <f t="shared" si="10"/>
        <v>0.53</v>
      </c>
      <c r="F126" s="5">
        <f t="shared" si="10"/>
        <v>0.56000000000000005</v>
      </c>
      <c r="G126" s="7">
        <f t="shared" si="6"/>
        <v>0.47400000000000003</v>
      </c>
      <c r="H126" s="5">
        <f t="shared" si="9"/>
        <v>0.56730000000000003</v>
      </c>
      <c r="I126" s="5">
        <f t="shared" si="8"/>
        <v>0.43</v>
      </c>
    </row>
    <row r="127" spans="1:9" ht="15.6" thickBot="1" x14ac:dyDescent="0.3">
      <c r="A127" s="17">
        <v>2020</v>
      </c>
      <c r="B127" s="5"/>
      <c r="C127" s="5"/>
      <c r="D127" s="5"/>
      <c r="E127" s="5"/>
      <c r="F127" s="5"/>
      <c r="G127" s="31"/>
      <c r="H127" s="5"/>
      <c r="I127" s="5"/>
    </row>
    <row r="128" spans="1:9" ht="15.6" thickTop="1" x14ac:dyDescent="0.25">
      <c r="A128" s="28" t="s">
        <v>8</v>
      </c>
      <c r="B128" s="29">
        <f t="shared" ref="B128:G128" si="11">AVERAGE(B6:B38)</f>
        <v>0.22515625</v>
      </c>
      <c r="C128" s="29">
        <f t="shared" si="11"/>
        <v>0.29652777734374997</v>
      </c>
      <c r="D128" s="29">
        <f t="shared" si="11"/>
        <v>0.18375000000000005</v>
      </c>
      <c r="E128" s="29">
        <f t="shared" si="11"/>
        <v>0.19916250000000002</v>
      </c>
      <c r="F128" s="29">
        <f t="shared" si="11"/>
        <v>0.25832812500000013</v>
      </c>
      <c r="G128" s="30">
        <f t="shared" si="11"/>
        <v>0.23258493046875001</v>
      </c>
      <c r="H128" s="29">
        <f t="shared" ref="H128:I128" si="12">AVERAGE(H6:H38)</f>
        <v>0.21700612871740355</v>
      </c>
      <c r="I128" s="29">
        <f t="shared" si="12"/>
        <v>0.17406250000000004</v>
      </c>
    </row>
    <row r="129" spans="1:9" ht="15" x14ac:dyDescent="0.25">
      <c r="A129" s="17" t="s">
        <v>7</v>
      </c>
      <c r="B129" s="5">
        <f>AVERAGE(B40:B85)</f>
        <v>0.80622173913043538</v>
      </c>
      <c r="C129" s="5">
        <f t="shared" ref="C129:I129" si="13">AVERAGE(C39:C87)</f>
        <v>0.88903061224489777</v>
      </c>
      <c r="D129" s="5">
        <f t="shared" si="13"/>
        <v>0.58000000000000018</v>
      </c>
      <c r="E129" s="5">
        <f t="shared" si="13"/>
        <v>0.59678591836734696</v>
      </c>
      <c r="F129" s="5">
        <f t="shared" si="13"/>
        <v>0.67771224489795912</v>
      </c>
      <c r="G129" s="31">
        <f t="shared" si="13"/>
        <v>0.70836371428571432</v>
      </c>
      <c r="H129" s="5">
        <f t="shared" si="13"/>
        <v>0.68882734285714298</v>
      </c>
      <c r="I129" s="5">
        <f t="shared" si="13"/>
        <v>0.65163265306122409</v>
      </c>
    </row>
    <row r="130" spans="1:9" ht="15.6" thickBot="1" x14ac:dyDescent="0.3">
      <c r="A130" s="32" t="s">
        <v>6</v>
      </c>
      <c r="B130" s="33">
        <f t="shared" ref="B130:G130" si="14">AVERAGE(B88:B125)</f>
        <v>0.39016578947368413</v>
      </c>
      <c r="C130" s="33">
        <f t="shared" si="14"/>
        <v>0.46447368421052637</v>
      </c>
      <c r="D130" s="33">
        <f t="shared" si="14"/>
        <v>0.50302631578947388</v>
      </c>
      <c r="E130" s="33">
        <f t="shared" si="14"/>
        <v>0.56972368421052644</v>
      </c>
      <c r="F130" s="33">
        <f t="shared" si="14"/>
        <v>0.52763157894736812</v>
      </c>
      <c r="G130" s="34">
        <f t="shared" si="14"/>
        <v>0.49100421052631577</v>
      </c>
      <c r="H130" s="33">
        <f t="shared" ref="H130:I130" si="15">AVERAGE(H88:H125)</f>
        <v>0.61774473684210518</v>
      </c>
      <c r="I130" s="33">
        <f t="shared" si="15"/>
        <v>0.50249999999999984</v>
      </c>
    </row>
    <row r="131" spans="1:9" ht="14.4" thickTop="1" thickBot="1" x14ac:dyDescent="0.3">
      <c r="D131" s="4"/>
    </row>
    <row r="132" spans="1:9" ht="16.2" thickTop="1" thickBot="1" x14ac:dyDescent="0.3">
      <c r="A132" s="27"/>
      <c r="B132" s="12" t="s">
        <v>10</v>
      </c>
      <c r="C132" s="12" t="s">
        <v>5</v>
      </c>
      <c r="D132" s="12" t="s">
        <v>4</v>
      </c>
      <c r="E132" s="12" t="s">
        <v>3</v>
      </c>
      <c r="F132" s="27" t="s">
        <v>364</v>
      </c>
    </row>
    <row r="133" spans="1:9" ht="15.6" thickTop="1" x14ac:dyDescent="0.25">
      <c r="A133" s="27" t="s">
        <v>361</v>
      </c>
      <c r="B133" s="323">
        <f>AVERAGE(B7:B22)</f>
        <v>1.3125000000000001E-2</v>
      </c>
      <c r="C133" s="323">
        <f t="shared" ref="C133:E133" si="16">AVERAGE(C7:C22)</f>
        <v>5.7118054687500003E-2</v>
      </c>
      <c r="D133" s="323">
        <f t="shared" si="16"/>
        <v>3.1250000000000007E-2</v>
      </c>
      <c r="E133" s="323">
        <f t="shared" si="16"/>
        <v>1.25E-3</v>
      </c>
      <c r="F133" s="323">
        <f>AVERAGE(C133:E133)</f>
        <v>2.9872684895833335E-2</v>
      </c>
    </row>
    <row r="134" spans="1:9" ht="15" x14ac:dyDescent="0.25">
      <c r="A134" s="27" t="s">
        <v>362</v>
      </c>
      <c r="B134" s="323">
        <f>AVERAGE(B17:B57)</f>
        <v>0.54539512195121953</v>
      </c>
      <c r="C134" s="323">
        <f t="shared" ref="C134:E134" si="17">AVERAGE(C17:C57)</f>
        <v>0.623001354674797</v>
      </c>
      <c r="D134" s="323">
        <f t="shared" si="17"/>
        <v>0.42146341463414638</v>
      </c>
      <c r="E134" s="323">
        <f t="shared" si="17"/>
        <v>0.40938926829268291</v>
      </c>
      <c r="F134" s="323">
        <f t="shared" ref="F134:F136" si="18">AVERAGE(C134:E134)</f>
        <v>0.48461801253387543</v>
      </c>
    </row>
    <row r="135" spans="1:9" ht="15" x14ac:dyDescent="0.25">
      <c r="A135" s="27" t="s">
        <v>363</v>
      </c>
      <c r="B135" s="323">
        <f>AVERAGE(B57:B96)</f>
        <v>0.7234974999999999</v>
      </c>
      <c r="C135" s="323">
        <f t="shared" ref="C135:E135" si="19">AVERAGE(C57:C96)</f>
        <v>0.84625000000000006</v>
      </c>
      <c r="D135" s="323">
        <f t="shared" si="19"/>
        <v>0.56274999999999953</v>
      </c>
      <c r="E135" s="323">
        <f t="shared" si="19"/>
        <v>0.62729375000000021</v>
      </c>
      <c r="F135" s="323">
        <f t="shared" si="18"/>
        <v>0.67876458333333323</v>
      </c>
    </row>
    <row r="136" spans="1:9" ht="15" x14ac:dyDescent="0.25">
      <c r="A136" s="27" t="s">
        <v>349</v>
      </c>
      <c r="B136" s="323">
        <f>AVERAGE(B97:B125)-0.02</f>
        <v>0.3486206896551724</v>
      </c>
      <c r="C136" s="323">
        <f>AVERAGE(C97:C125)</f>
        <v>0.42068965517241369</v>
      </c>
      <c r="D136" s="323">
        <f t="shared" ref="D136:E136" si="20">AVERAGE(D97:D125)</f>
        <v>0.48534482758620734</v>
      </c>
      <c r="E136" s="323">
        <f t="shared" si="20"/>
        <v>0.55132758620689648</v>
      </c>
      <c r="F136" s="323">
        <f t="shared" si="18"/>
        <v>0.48578735632183917</v>
      </c>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3"/>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6" width="20.77734375" style="3" customWidth="1"/>
    <col min="7" max="7" width="19.109375" style="3" customWidth="1"/>
    <col min="8" max="8" width="18.33203125" style="3" customWidth="1"/>
    <col min="9" max="9" width="17.44140625" style="3" customWidth="1"/>
    <col min="10" max="16384" width="11.44140625" style="3"/>
  </cols>
  <sheetData>
    <row r="1" spans="1:9" ht="15.6" x14ac:dyDescent="0.3">
      <c r="A1" s="16" t="s">
        <v>14</v>
      </c>
    </row>
    <row r="2" spans="1:9" ht="15" x14ac:dyDescent="0.25">
      <c r="A2" s="1" t="s">
        <v>0</v>
      </c>
    </row>
    <row r="3" spans="1:9" ht="15.6" x14ac:dyDescent="0.25">
      <c r="A3" s="15" t="s">
        <v>360</v>
      </c>
    </row>
    <row r="4" spans="1:9" ht="13.8" thickBot="1" x14ac:dyDescent="0.3">
      <c r="B4" s="14"/>
      <c r="C4" s="14"/>
      <c r="D4" s="14"/>
      <c r="E4" s="14"/>
      <c r="F4" s="14"/>
    </row>
    <row r="5" spans="1:9" ht="15.6" thickBot="1" x14ac:dyDescent="0.3">
      <c r="A5" s="455" t="s">
        <v>13</v>
      </c>
      <c r="B5" s="455"/>
      <c r="C5" s="455"/>
      <c r="D5" s="455"/>
      <c r="E5" s="455"/>
      <c r="F5" s="455"/>
    </row>
    <row r="6" spans="1:9" ht="16.2" thickTop="1" thickBot="1" x14ac:dyDescent="0.3">
      <c r="A6" s="24"/>
      <c r="B6" s="23" t="s">
        <v>10</v>
      </c>
      <c r="C6" s="23" t="s">
        <v>5</v>
      </c>
      <c r="D6" s="23" t="s">
        <v>4</v>
      </c>
      <c r="E6" s="23" t="s">
        <v>3</v>
      </c>
      <c r="F6" s="22" t="s">
        <v>1</v>
      </c>
      <c r="G6" s="12" t="s">
        <v>9</v>
      </c>
      <c r="H6" s="23" t="s">
        <v>358</v>
      </c>
      <c r="I6" s="23" t="s">
        <v>338</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6"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 x14ac:dyDescent="0.25">
      <c r="A126" s="6">
        <v>2019</v>
      </c>
      <c r="B126" s="5">
        <f>B125</f>
        <v>0.4</v>
      </c>
      <c r="C126" s="5">
        <f t="shared" ref="C126:F126" si="8">C125</f>
        <v>0.41</v>
      </c>
      <c r="D126" s="5">
        <f t="shared" si="8"/>
        <v>0.3</v>
      </c>
      <c r="E126" s="5">
        <f t="shared" si="8"/>
        <v>0.45</v>
      </c>
      <c r="F126" s="5">
        <f t="shared" si="8"/>
        <v>0.55000000000000004</v>
      </c>
      <c r="G126" s="7">
        <f t="shared" si="3"/>
        <v>0.42200000000000004</v>
      </c>
      <c r="H126" s="5">
        <f t="shared" ref="H126" si="9">H125</f>
        <v>0</v>
      </c>
      <c r="I126" s="5">
        <f t="shared" ref="I126" si="10">I125</f>
        <v>0.04</v>
      </c>
    </row>
    <row r="127" spans="1:9" ht="15.6" thickBot="1" x14ac:dyDescent="0.3">
      <c r="A127" s="6">
        <v>2020</v>
      </c>
      <c r="B127" s="5"/>
      <c r="C127" s="5"/>
      <c r="D127" s="5"/>
      <c r="E127" s="5"/>
      <c r="F127" s="5"/>
      <c r="G127" s="31"/>
      <c r="H127" s="5"/>
      <c r="I127" s="5"/>
    </row>
    <row r="128" spans="1:9" ht="15.6" thickTop="1" x14ac:dyDescent="0.25">
      <c r="A128" s="28" t="s">
        <v>8</v>
      </c>
      <c r="B128" s="29">
        <f t="shared" ref="B128:G128" si="11">AVERAGE(B6:B38)</f>
        <v>0.12179593750000002</v>
      </c>
      <c r="C128" s="29">
        <f t="shared" si="11"/>
        <v>0.25031250000000005</v>
      </c>
      <c r="D128" s="29">
        <f t="shared" si="11"/>
        <v>7.9687499999999967E-2</v>
      </c>
      <c r="E128" s="29">
        <f t="shared" si="11"/>
        <v>0.14828124999999998</v>
      </c>
      <c r="F128" s="29">
        <f t="shared" si="11"/>
        <v>9.3750000000000014E-2</v>
      </c>
      <c r="G128" s="30">
        <f t="shared" si="11"/>
        <v>0.13876543750000001</v>
      </c>
      <c r="H128" s="29">
        <f t="shared" ref="H128:I128" si="12">AVERAGE(H6:H38)</f>
        <v>4.9687500000000009E-2</v>
      </c>
      <c r="I128" s="29">
        <f t="shared" si="12"/>
        <v>6.3125000000000014E-2</v>
      </c>
    </row>
    <row r="129" spans="1:9" ht="15" x14ac:dyDescent="0.25">
      <c r="A129" s="17" t="s">
        <v>7</v>
      </c>
      <c r="B129" s="5">
        <f>AVERAGE(B40:B85)</f>
        <v>0.74530782608695656</v>
      </c>
      <c r="C129" s="5">
        <f t="shared" ref="C129:I129" si="13">AVERAGE(C39:C87)</f>
        <v>0.72448979591836782</v>
      </c>
      <c r="D129" s="5">
        <f t="shared" si="13"/>
        <v>0.22959183673469394</v>
      </c>
      <c r="E129" s="5">
        <f t="shared" si="13"/>
        <v>0.2153061224489794</v>
      </c>
      <c r="F129" s="5">
        <f t="shared" si="13"/>
        <v>0.63836734693877528</v>
      </c>
      <c r="G129" s="31">
        <f t="shared" si="13"/>
        <v>0.50861220408163266</v>
      </c>
      <c r="H129" s="5">
        <f t="shared" si="13"/>
        <v>0.47469387755101999</v>
      </c>
      <c r="I129" s="5">
        <f t="shared" si="13"/>
        <v>0.34054693877551007</v>
      </c>
    </row>
    <row r="130" spans="1:9" ht="15.6" thickBot="1" x14ac:dyDescent="0.3">
      <c r="A130" s="32" t="s">
        <v>6</v>
      </c>
      <c r="B130" s="33">
        <f t="shared" ref="B130:G130" si="14">AVERAGE(B88:B125)</f>
        <v>0.50263157894736832</v>
      </c>
      <c r="C130" s="33">
        <f t="shared" si="14"/>
        <v>0.45684210526315799</v>
      </c>
      <c r="D130" s="33">
        <f t="shared" si="14"/>
        <v>0.31973684210526337</v>
      </c>
      <c r="E130" s="33">
        <f t="shared" si="14"/>
        <v>0.39473684210526316</v>
      </c>
      <c r="F130" s="33">
        <f t="shared" si="14"/>
        <v>0.63026315789473675</v>
      </c>
      <c r="G130" s="34">
        <f t="shared" si="14"/>
        <v>0.460842105263158</v>
      </c>
      <c r="H130" s="33">
        <f t="shared" ref="H130:I130" si="15">AVERAGE(H88:H125)</f>
        <v>0.28947368421052644</v>
      </c>
      <c r="I130" s="33">
        <f t="shared" si="15"/>
        <v>0.16526315789473678</v>
      </c>
    </row>
    <row r="131" spans="1:9" ht="15.6" thickTop="1" x14ac:dyDescent="0.25">
      <c r="A131" s="6"/>
      <c r="B131" s="5"/>
      <c r="C131" s="5"/>
      <c r="D131" s="5"/>
      <c r="E131" s="5"/>
      <c r="F131" s="5"/>
    </row>
    <row r="132" spans="1:9" ht="15" x14ac:dyDescent="0.25">
      <c r="A132" s="26" t="s">
        <v>16</v>
      </c>
      <c r="B132" s="5"/>
      <c r="C132" s="5"/>
      <c r="D132" s="5"/>
      <c r="E132" s="5"/>
      <c r="F132" s="5"/>
    </row>
    <row r="133" spans="1:9" ht="15" x14ac:dyDescent="0.25">
      <c r="A133" s="27" t="s">
        <v>15</v>
      </c>
      <c r="D133" s="4"/>
    </row>
    <row r="134" spans="1:9" ht="15" x14ac:dyDescent="0.25">
      <c r="A134" s="27" t="s">
        <v>17</v>
      </c>
      <c r="D134" s="4"/>
    </row>
    <row r="135" spans="1:9" x14ac:dyDescent="0.25">
      <c r="D135" s="4"/>
    </row>
    <row r="136" spans="1:9" x14ac:dyDescent="0.25">
      <c r="D136" s="4"/>
    </row>
    <row r="137" spans="1:9" x14ac:dyDescent="0.25">
      <c r="D137" s="4"/>
    </row>
    <row r="138" spans="1:9" x14ac:dyDescent="0.25">
      <c r="D138" s="4"/>
    </row>
    <row r="139" spans="1:9" x14ac:dyDescent="0.25">
      <c r="D139" s="4"/>
    </row>
    <row r="140" spans="1:9" x14ac:dyDescent="0.25">
      <c r="D140" s="4"/>
    </row>
    <row r="141" spans="1:9" x14ac:dyDescent="0.25">
      <c r="D141" s="4"/>
    </row>
    <row r="142" spans="1:9" x14ac:dyDescent="0.25">
      <c r="D142" s="4"/>
    </row>
    <row r="143" spans="1:9" x14ac:dyDescent="0.25">
      <c r="D143" s="4"/>
    </row>
    <row r="144" spans="1:9"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row r="182" spans="4:4" x14ac:dyDescent="0.25">
      <c r="D182" s="4"/>
    </row>
    <row r="183" spans="4:4" x14ac:dyDescent="0.25">
      <c r="D183"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109375" style="346" customWidth="1"/>
    <col min="18" max="16384" width="12" style="346"/>
  </cols>
  <sheetData>
    <row r="1" spans="1:20" ht="15.6" x14ac:dyDescent="0.3">
      <c r="A1" s="399" t="s">
        <v>385</v>
      </c>
      <c r="B1" s="345"/>
      <c r="C1" s="345"/>
    </row>
    <row r="2" spans="1:20" x14ac:dyDescent="0.25">
      <c r="A2" s="1" t="s">
        <v>0</v>
      </c>
      <c r="D2" s="347"/>
      <c r="E2" s="347"/>
    </row>
    <row r="3" spans="1:20" ht="15.6" thickBot="1" x14ac:dyDescent="0.3">
      <c r="A3" s="346" t="s">
        <v>387</v>
      </c>
    </row>
    <row r="4" spans="1:20" ht="25.05" customHeight="1" thickTop="1" x14ac:dyDescent="0.25">
      <c r="A4" s="459" t="s">
        <v>366</v>
      </c>
      <c r="B4" s="460"/>
      <c r="C4" s="460"/>
      <c r="D4" s="460"/>
      <c r="E4" s="460"/>
      <c r="F4" s="460"/>
      <c r="G4" s="460"/>
      <c r="H4" s="460"/>
      <c r="I4" s="460"/>
      <c r="J4" s="460"/>
      <c r="K4" s="460"/>
      <c r="L4" s="460"/>
      <c r="M4" s="461"/>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367</v>
      </c>
      <c r="C6" s="353"/>
      <c r="D6" s="354" t="s">
        <v>368</v>
      </c>
      <c r="E6" s="354" t="s">
        <v>369</v>
      </c>
      <c r="F6" s="354" t="s">
        <v>370</v>
      </c>
      <c r="G6" s="354" t="s">
        <v>371</v>
      </c>
      <c r="H6" s="354" t="s">
        <v>372</v>
      </c>
      <c r="I6" s="354" t="s">
        <v>373</v>
      </c>
      <c r="J6" s="355" t="s">
        <v>374</v>
      </c>
      <c r="K6" s="356" t="s">
        <v>375</v>
      </c>
      <c r="L6" s="356" t="s">
        <v>376</v>
      </c>
      <c r="M6" s="358" t="s">
        <v>377</v>
      </c>
      <c r="N6" s="357"/>
    </row>
    <row r="7" spans="1:20" ht="34.950000000000003" customHeight="1" x14ac:dyDescent="0.25">
      <c r="A7" s="404"/>
      <c r="B7" s="462" t="s">
        <v>378</v>
      </c>
      <c r="C7" s="462"/>
      <c r="D7" s="462"/>
      <c r="E7" s="462"/>
      <c r="F7" s="462"/>
      <c r="G7" s="462"/>
      <c r="H7" s="462"/>
      <c r="I7" s="462"/>
      <c r="J7" s="462"/>
      <c r="K7" s="462"/>
      <c r="L7" s="462"/>
      <c r="M7" s="463"/>
      <c r="N7" s="350"/>
      <c r="Q7" s="456"/>
      <c r="R7" s="456"/>
      <c r="S7" s="456"/>
      <c r="T7" s="456"/>
    </row>
    <row r="8" spans="1:20" ht="21" customHeight="1" x14ac:dyDescent="0.25">
      <c r="A8" s="359"/>
      <c r="B8" s="457" t="s">
        <v>379</v>
      </c>
      <c r="C8" s="457"/>
      <c r="D8" s="457"/>
      <c r="E8" s="457"/>
      <c r="F8" s="457"/>
      <c r="G8" s="457"/>
      <c r="H8" s="457"/>
      <c r="I8" s="457"/>
      <c r="J8" s="457"/>
      <c r="K8" s="457"/>
      <c r="L8" s="457"/>
      <c r="M8" s="458"/>
      <c r="N8" s="360"/>
      <c r="P8" s="361"/>
      <c r="Q8" s="456"/>
      <c r="R8" s="456"/>
      <c r="S8" s="456"/>
      <c r="T8" s="456"/>
    </row>
    <row r="9" spans="1:20" s="367" customFormat="1" ht="31.05" customHeight="1" x14ac:dyDescent="0.25">
      <c r="A9" s="362"/>
      <c r="B9" s="365" t="s">
        <v>117</v>
      </c>
      <c r="C9" s="363" t="s">
        <v>380</v>
      </c>
      <c r="D9" s="364" t="s">
        <v>97</v>
      </c>
      <c r="E9" s="364" t="s">
        <v>96</v>
      </c>
      <c r="F9" s="365" t="s">
        <v>95</v>
      </c>
      <c r="G9" s="363" t="s">
        <v>243</v>
      </c>
      <c r="H9" s="363" t="s">
        <v>94</v>
      </c>
      <c r="I9" s="363" t="s">
        <v>381</v>
      </c>
      <c r="J9" s="363" t="s">
        <v>202</v>
      </c>
      <c r="K9" s="363" t="s">
        <v>382</v>
      </c>
      <c r="L9" s="363" t="s">
        <v>383</v>
      </c>
      <c r="M9" s="405" t="s">
        <v>386</v>
      </c>
      <c r="N9" s="366"/>
      <c r="P9" s="368" t="s">
        <v>384</v>
      </c>
      <c r="Q9" s="456"/>
      <c r="R9" s="456"/>
      <c r="S9" s="456"/>
      <c r="T9" s="456"/>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16</vt:i4>
      </vt:variant>
      <vt:variant>
        <vt:lpstr>Plages nommées</vt:lpstr>
      </vt:variant>
      <vt:variant>
        <vt:i4>2</vt:i4>
      </vt:variant>
    </vt:vector>
  </HeadingPairs>
  <TitlesOfParts>
    <vt:vector size="30" baseType="lpstr">
      <vt:lpstr>ReadMe</vt:lpstr>
      <vt:lpstr>DataF10.1</vt:lpstr>
      <vt:lpstr>DataF10.4</vt:lpstr>
      <vt:lpstr>DataF10.6</vt:lpstr>
      <vt:lpstr>DataF10.8</vt:lpstr>
      <vt:lpstr>DataF10.10</vt:lpstr>
      <vt:lpstr>DataF10.11</vt:lpstr>
      <vt:lpstr>DataF10.12</vt:lpstr>
      <vt:lpstr>DataF10.13</vt:lpstr>
      <vt:lpstr>DataF10.14</vt:lpstr>
      <vt:lpstr>DataF10.15</vt:lpstr>
      <vt:lpstr>DataF10.16</vt:lpstr>
      <vt:lpstr>F10.1</vt:lpstr>
      <vt:lpstr>F10.2</vt:lpstr>
      <vt:lpstr>F10.3</vt:lpstr>
      <vt:lpstr>F10.4</vt:lpstr>
      <vt:lpstr>F10.5</vt:lpstr>
      <vt:lpstr>F10.6</vt:lpstr>
      <vt:lpstr>F10.7</vt:lpstr>
      <vt:lpstr>F10.8</vt:lpstr>
      <vt:lpstr>F10.9</vt:lpstr>
      <vt:lpstr>F10.10</vt:lpstr>
      <vt:lpstr>F10.11</vt:lpstr>
      <vt:lpstr>F10.12</vt:lpstr>
      <vt:lpstr>F10.13</vt:lpstr>
      <vt:lpstr>F10.14</vt:lpstr>
      <vt:lpstr>F10.15</vt:lpstr>
      <vt:lpstr>F10.16</vt:lpstr>
      <vt:lpstr>DataF10.11!Print_Area</vt:lpstr>
      <vt:lpstr>DataF10.12!Print_Area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2020-01-06T14:29:19Z</dcterms:modified>
</cp:coreProperties>
</file>