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showInkAnnotation="0" autoCompressPictures="0"/>
  <bookViews>
    <workbookView xWindow="300" yWindow="0" windowWidth="20720" windowHeight="18800" tabRatio="932" firstSheet="17" activeTab="24"/>
  </bookViews>
  <sheets>
    <sheet name="ReadMe" sheetId="2" r:id="rId1"/>
    <sheet name="Exp" sheetId="3" r:id="rId2"/>
    <sheet name="ExpConsPrice" sheetId="1" r:id="rId3"/>
    <sheet name="Inc" sheetId="5" r:id="rId4"/>
    <sheet name="OutConsPrices" sheetId="6" r:id="rId5"/>
    <sheet name="OutIndices" sheetId="7" r:id="rId6"/>
    <sheet name="Prices" sheetId="4" r:id="rId7"/>
    <sheet name="Investment" sheetId="8" r:id="rId8"/>
    <sheet name="AgriAccount" sheetId="16" r:id="rId9"/>
    <sheet name="AgriOutput" sheetId="10" r:id="rId10"/>
    <sheet name="RuralWealth" sheetId="11" r:id="rId11"/>
    <sheet name="Pop" sheetId="15" r:id="rId12"/>
    <sheet name="PopWithoutAlsaceLorraine" sheetId="34" r:id="rId13"/>
    <sheet name="FixedAssets" sheetId="12" r:id="rId14"/>
    <sheet name="PrivateRailroadsAssets" sheetId="29" r:id="rId15"/>
    <sheet name="PrivateRailrodLiab" sheetId="30" r:id="rId16"/>
    <sheet name="WorkersBySector" sheetId="13" r:id="rId17"/>
    <sheet name="SelfEmployedBySector" sheetId="14" r:id="rId18"/>
    <sheet name="AverageWageBySector" sheetId="17" r:id="rId19"/>
    <sheet name="BoP" sheetId="18" r:id="rId20"/>
    <sheet name="BoP25-35" sheetId="19" r:id="rId21"/>
    <sheet name="Saving" sheetId="20" r:id="rId22"/>
    <sheet name="DomesticPublicDebt" sheetId="21" r:id="rId23"/>
    <sheet name="ExternalPublicDebt" sheetId="22" r:id="rId24"/>
    <sheet name="GovInterest" sheetId="24" r:id="rId25"/>
    <sheet name="Taxes" sheetId="25" r:id="rId26"/>
    <sheet name="SocialTransfers" sheetId="23" r:id="rId27"/>
    <sheet name="GovTransfers" sheetId="26" r:id="rId28"/>
    <sheet name="PublicSaving" sheetId="27" r:id="rId29"/>
    <sheet name="Zeitreihenauswahl" sheetId="31" r:id="rId30"/>
    <sheet name="Zeitreihenauswahl (2)" sheetId="32" r:id="rId31"/>
    <sheet name="Zeitreihenauswahl (3)" sheetId="33" r:id="rId3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8" l="1"/>
  <c r="K6" i="8"/>
  <c r="C7" i="8"/>
  <c r="K7" i="8"/>
  <c r="C8" i="8"/>
  <c r="K8" i="8"/>
  <c r="C9" i="8"/>
  <c r="K9" i="8"/>
  <c r="C10" i="8"/>
  <c r="K10" i="8"/>
  <c r="C11" i="8"/>
  <c r="K11" i="8"/>
  <c r="C12" i="8"/>
  <c r="K12" i="8"/>
  <c r="C13" i="8"/>
  <c r="K13" i="8"/>
  <c r="C14" i="8"/>
  <c r="K14" i="8"/>
  <c r="C15" i="8"/>
  <c r="K15" i="8"/>
  <c r="C16" i="8"/>
  <c r="K16" i="8"/>
  <c r="C17" i="8"/>
  <c r="K17" i="8"/>
  <c r="C18" i="8"/>
  <c r="K18" i="8"/>
  <c r="C19" i="8"/>
  <c r="K19" i="8"/>
  <c r="C20" i="8"/>
  <c r="K20" i="8"/>
  <c r="C21" i="8"/>
  <c r="K21" i="8"/>
  <c r="C22" i="8"/>
  <c r="K22" i="8"/>
  <c r="C23" i="8"/>
  <c r="K23" i="8"/>
  <c r="C24" i="8"/>
  <c r="K24" i="8"/>
  <c r="C25" i="8"/>
  <c r="K25" i="8"/>
  <c r="C26" i="8"/>
  <c r="K26" i="8"/>
  <c r="C27" i="8"/>
  <c r="K27" i="8"/>
  <c r="C28" i="8"/>
  <c r="K28" i="8"/>
  <c r="C29" i="8"/>
  <c r="K29" i="8"/>
  <c r="C30" i="8"/>
  <c r="K30" i="8"/>
  <c r="C31" i="8"/>
  <c r="K31" i="8"/>
  <c r="C32" i="8"/>
  <c r="K32" i="8"/>
  <c r="C33" i="8"/>
  <c r="K33" i="8"/>
  <c r="C34" i="8"/>
  <c r="K34" i="8"/>
  <c r="C35" i="8"/>
  <c r="K35" i="8"/>
  <c r="C36" i="8"/>
  <c r="K36" i="8"/>
  <c r="C37" i="8"/>
  <c r="K37" i="8"/>
  <c r="C38" i="8"/>
  <c r="K38" i="8"/>
  <c r="C39" i="8"/>
  <c r="K39" i="8"/>
  <c r="C40" i="8"/>
  <c r="K40" i="8"/>
  <c r="C41" i="8"/>
  <c r="K41" i="8"/>
  <c r="C42" i="8"/>
  <c r="K42" i="8"/>
  <c r="C43" i="8"/>
  <c r="K43" i="8"/>
  <c r="C44" i="8"/>
  <c r="K44" i="8"/>
  <c r="C45" i="8"/>
  <c r="K45" i="8"/>
  <c r="C46" i="8"/>
  <c r="K46" i="8"/>
  <c r="C47" i="8"/>
  <c r="K47" i="8"/>
  <c r="C48" i="8"/>
  <c r="K48" i="8"/>
  <c r="C49" i="8"/>
  <c r="K49" i="8"/>
  <c r="C50" i="8"/>
  <c r="K50" i="8"/>
  <c r="C51" i="8"/>
  <c r="K51" i="8"/>
  <c r="C52" i="8"/>
  <c r="K52" i="8"/>
  <c r="C53" i="8"/>
  <c r="K53" i="8"/>
  <c r="C54" i="8"/>
  <c r="K54" i="8"/>
  <c r="D55" i="8"/>
  <c r="E55" i="8"/>
  <c r="F55" i="8"/>
  <c r="C55" i="8"/>
  <c r="K55" i="8"/>
  <c r="D56" i="8"/>
  <c r="E56" i="8"/>
  <c r="F56" i="8"/>
  <c r="C56" i="8"/>
  <c r="K56" i="8"/>
  <c r="D57" i="8"/>
  <c r="E57" i="8"/>
  <c r="F57" i="8"/>
  <c r="C57" i="8"/>
  <c r="K57" i="8"/>
  <c r="D58" i="8"/>
  <c r="E58" i="8"/>
  <c r="F58" i="8"/>
  <c r="C58" i="8"/>
  <c r="K58" i="8"/>
  <c r="D59" i="8"/>
  <c r="E59" i="8"/>
  <c r="F59" i="8"/>
  <c r="C59" i="8"/>
  <c r="K59" i="8"/>
  <c r="D60" i="8"/>
  <c r="E60" i="8"/>
  <c r="F60" i="8"/>
  <c r="C60" i="8"/>
  <c r="K60" i="8"/>
  <c r="D61" i="8"/>
  <c r="E61" i="8"/>
  <c r="F61" i="8"/>
  <c r="C61" i="8"/>
  <c r="K61" i="8"/>
  <c r="D62" i="8"/>
  <c r="E62" i="8"/>
  <c r="F62" i="8"/>
  <c r="C62" i="8"/>
  <c r="K62" i="8"/>
  <c r="D63" i="8"/>
  <c r="E63" i="8"/>
  <c r="F63" i="8"/>
  <c r="C63" i="8"/>
  <c r="K63" i="8"/>
  <c r="D64" i="8"/>
  <c r="E64" i="8"/>
  <c r="F64" i="8"/>
  <c r="C64" i="8"/>
  <c r="K64" i="8"/>
  <c r="D65" i="8"/>
  <c r="E65" i="8"/>
  <c r="F65" i="8"/>
  <c r="C65" i="8"/>
  <c r="K65" i="8"/>
  <c r="D66" i="8"/>
  <c r="E66" i="8"/>
  <c r="F66" i="8"/>
  <c r="C66" i="8"/>
  <c r="K66" i="8"/>
  <c r="D67" i="8"/>
  <c r="E67" i="8"/>
  <c r="F67" i="8"/>
  <c r="C67" i="8"/>
  <c r="K67" i="8"/>
  <c r="D68" i="8"/>
  <c r="E68" i="8"/>
  <c r="F68" i="8"/>
  <c r="C68" i="8"/>
  <c r="K68" i="8"/>
  <c r="K5" i="8"/>
  <c r="B56" i="8"/>
  <c r="J56" i="8"/>
  <c r="B57" i="8"/>
  <c r="J57" i="8"/>
  <c r="B58" i="8"/>
  <c r="J58" i="8"/>
  <c r="B59" i="8"/>
  <c r="J59" i="8"/>
  <c r="B60" i="8"/>
  <c r="J60" i="8"/>
  <c r="B61" i="8"/>
  <c r="J61" i="8"/>
  <c r="B62" i="8"/>
  <c r="J62" i="8"/>
  <c r="B63" i="8"/>
  <c r="J63" i="8"/>
  <c r="B64" i="8"/>
  <c r="J64" i="8"/>
  <c r="B65" i="8"/>
  <c r="J65" i="8"/>
  <c r="B66" i="8"/>
  <c r="J66" i="8"/>
  <c r="B67" i="8"/>
  <c r="J67" i="8"/>
  <c r="B68" i="8"/>
  <c r="J68" i="8"/>
  <c r="B6" i="8"/>
  <c r="J6" i="8"/>
  <c r="B7" i="8"/>
  <c r="J7" i="8"/>
  <c r="B8" i="8"/>
  <c r="J8" i="8"/>
  <c r="B9" i="8"/>
  <c r="J9" i="8"/>
  <c r="B10" i="8"/>
  <c r="J10" i="8"/>
  <c r="B11" i="8"/>
  <c r="J11" i="8"/>
  <c r="B12" i="8"/>
  <c r="J12" i="8"/>
  <c r="B13" i="8"/>
  <c r="J13" i="8"/>
  <c r="B14" i="8"/>
  <c r="J14" i="8"/>
  <c r="B15" i="8"/>
  <c r="J15" i="8"/>
  <c r="B16" i="8"/>
  <c r="J16" i="8"/>
  <c r="B17" i="8"/>
  <c r="J17" i="8"/>
  <c r="B18" i="8"/>
  <c r="J18" i="8"/>
  <c r="B19" i="8"/>
  <c r="J19" i="8"/>
  <c r="B20" i="8"/>
  <c r="J20" i="8"/>
  <c r="B21" i="8"/>
  <c r="J21" i="8"/>
  <c r="B22" i="8"/>
  <c r="J22" i="8"/>
  <c r="B23" i="8"/>
  <c r="J23" i="8"/>
  <c r="B24" i="8"/>
  <c r="J24" i="8"/>
  <c r="B25" i="8"/>
  <c r="J25" i="8"/>
  <c r="B26" i="8"/>
  <c r="J26" i="8"/>
  <c r="B27" i="8"/>
  <c r="J27" i="8"/>
  <c r="B28" i="8"/>
  <c r="J28" i="8"/>
  <c r="B29" i="8"/>
  <c r="J29" i="8"/>
  <c r="B30" i="8"/>
  <c r="J30" i="8"/>
  <c r="B31" i="8"/>
  <c r="J31" i="8"/>
  <c r="B32" i="8"/>
  <c r="J32" i="8"/>
  <c r="B33" i="8"/>
  <c r="J33" i="8"/>
  <c r="B34" i="8"/>
  <c r="J34" i="8"/>
  <c r="B35" i="8"/>
  <c r="J35" i="8"/>
  <c r="B36" i="8"/>
  <c r="J36" i="8"/>
  <c r="B37" i="8"/>
  <c r="J37" i="8"/>
  <c r="B38" i="8"/>
  <c r="J38" i="8"/>
  <c r="B39" i="8"/>
  <c r="J39" i="8"/>
  <c r="B40" i="8"/>
  <c r="J40" i="8"/>
  <c r="B41" i="8"/>
  <c r="J41" i="8"/>
  <c r="B42" i="8"/>
  <c r="J42" i="8"/>
  <c r="B43" i="8"/>
  <c r="J43" i="8"/>
  <c r="B44" i="8"/>
  <c r="J44" i="8"/>
  <c r="B45" i="8"/>
  <c r="J45" i="8"/>
  <c r="B46" i="8"/>
  <c r="J46" i="8"/>
  <c r="B47" i="8"/>
  <c r="J47" i="8"/>
  <c r="B48" i="8"/>
  <c r="J48" i="8"/>
  <c r="B49" i="8"/>
  <c r="J49" i="8"/>
  <c r="B50" i="8"/>
  <c r="J50" i="8"/>
  <c r="B51" i="8"/>
  <c r="J51" i="8"/>
  <c r="B52" i="8"/>
  <c r="J52" i="8"/>
  <c r="B53" i="8"/>
  <c r="J53" i="8"/>
  <c r="B54" i="8"/>
  <c r="J54" i="8"/>
  <c r="B55" i="8"/>
  <c r="J55" i="8"/>
  <c r="B5" i="8"/>
  <c r="J5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C38" i="34"/>
  <c r="J66" i="13"/>
  <c r="J67" i="13"/>
  <c r="J68" i="13"/>
  <c r="J69" i="13"/>
  <c r="J65" i="13"/>
  <c r="K64" i="13"/>
  <c r="I69" i="13"/>
  <c r="I68" i="13"/>
  <c r="I67" i="13"/>
  <c r="I66" i="13"/>
  <c r="I65" i="13"/>
  <c r="J9" i="27"/>
  <c r="J10" i="27"/>
  <c r="J11" i="27"/>
  <c r="J12" i="27"/>
  <c r="J13" i="27"/>
  <c r="J14" i="27"/>
  <c r="J15" i="27"/>
  <c r="J16" i="27"/>
  <c r="J17" i="27"/>
  <c r="J18" i="27"/>
  <c r="J19" i="27"/>
  <c r="J20" i="27"/>
  <c r="J21" i="27"/>
  <c r="J22" i="27"/>
  <c r="J23" i="27"/>
  <c r="J24" i="27"/>
  <c r="J25" i="27"/>
  <c r="J26" i="27"/>
  <c r="J27" i="27"/>
  <c r="J28" i="27"/>
  <c r="J29" i="27"/>
  <c r="J30" i="27"/>
  <c r="J31" i="27"/>
  <c r="J32" i="27"/>
  <c r="J33" i="27"/>
  <c r="J34" i="27"/>
  <c r="J35" i="27"/>
  <c r="J36" i="27"/>
  <c r="J37" i="27"/>
  <c r="J38" i="27"/>
  <c r="J39" i="27"/>
  <c r="J40" i="27"/>
  <c r="J41" i="27"/>
  <c r="J42" i="27"/>
  <c r="J43" i="27"/>
  <c r="J44" i="27"/>
  <c r="J45" i="27"/>
  <c r="J46" i="27"/>
  <c r="J47" i="27"/>
  <c r="J48" i="27"/>
  <c r="J49" i="27"/>
  <c r="J50" i="27"/>
  <c r="J51" i="27"/>
  <c r="J52" i="27"/>
  <c r="J53" i="27"/>
  <c r="J54" i="27"/>
  <c r="J55" i="27"/>
  <c r="J56" i="27"/>
  <c r="J57" i="27"/>
  <c r="J58" i="27"/>
  <c r="J59" i="27"/>
  <c r="J60" i="27"/>
  <c r="J61" i="27"/>
  <c r="J62" i="27"/>
  <c r="J63" i="27"/>
  <c r="J64" i="27"/>
  <c r="J65" i="27"/>
  <c r="J66" i="27"/>
  <c r="J67" i="27"/>
  <c r="J68" i="27"/>
  <c r="J69" i="27"/>
  <c r="J70" i="27"/>
  <c r="J71" i="27"/>
  <c r="J72" i="27"/>
  <c r="J73" i="27"/>
  <c r="J74" i="27"/>
  <c r="J75" i="27"/>
  <c r="J76" i="27"/>
  <c r="J77" i="27"/>
  <c r="J78" i="27"/>
  <c r="J79" i="27"/>
  <c r="J80" i="27"/>
  <c r="J81" i="27"/>
  <c r="J82" i="27"/>
  <c r="J83" i="27"/>
  <c r="J84" i="27"/>
  <c r="J85" i="27"/>
  <c r="J8" i="27"/>
  <c r="I9" i="27"/>
  <c r="I10" i="27"/>
  <c r="I11" i="27"/>
  <c r="I12" i="27"/>
  <c r="I13" i="27"/>
  <c r="I14" i="27"/>
  <c r="I15" i="27"/>
  <c r="I16" i="27"/>
  <c r="I17" i="27"/>
  <c r="I18" i="27"/>
  <c r="I19" i="27"/>
  <c r="I20" i="27"/>
  <c r="I21" i="27"/>
  <c r="I22" i="27"/>
  <c r="I23" i="27"/>
  <c r="I24" i="27"/>
  <c r="I25" i="27"/>
  <c r="I26" i="27"/>
  <c r="I27" i="27"/>
  <c r="I28" i="27"/>
  <c r="I29" i="27"/>
  <c r="I30" i="27"/>
  <c r="I31" i="27"/>
  <c r="I32" i="27"/>
  <c r="I33" i="27"/>
  <c r="I34" i="27"/>
  <c r="I35" i="27"/>
  <c r="I36" i="27"/>
  <c r="I37" i="27"/>
  <c r="I38" i="27"/>
  <c r="I39" i="27"/>
  <c r="I40" i="27"/>
  <c r="I41" i="27"/>
  <c r="I42" i="27"/>
  <c r="I43" i="27"/>
  <c r="I44" i="27"/>
  <c r="I45" i="27"/>
  <c r="I46" i="27"/>
  <c r="I47" i="27"/>
  <c r="I48" i="27"/>
  <c r="I49" i="27"/>
  <c r="I50" i="27"/>
  <c r="I51" i="27"/>
  <c r="I52" i="27"/>
  <c r="I53" i="27"/>
  <c r="I54" i="27"/>
  <c r="I55" i="27"/>
  <c r="I56" i="27"/>
  <c r="I57" i="27"/>
  <c r="I58" i="27"/>
  <c r="I59" i="27"/>
  <c r="I60" i="27"/>
  <c r="I61" i="27"/>
  <c r="I62" i="27"/>
  <c r="I63" i="27"/>
  <c r="I64" i="27"/>
  <c r="I65" i="27"/>
  <c r="I66" i="27"/>
  <c r="I67" i="27"/>
  <c r="I68" i="27"/>
  <c r="I69" i="27"/>
  <c r="I70" i="27"/>
  <c r="I71" i="27"/>
  <c r="I72" i="27"/>
  <c r="I73" i="27"/>
  <c r="I74" i="27"/>
  <c r="I75" i="27"/>
  <c r="I76" i="27"/>
  <c r="I77" i="27"/>
  <c r="I78" i="27"/>
  <c r="I79" i="27"/>
  <c r="I80" i="27"/>
  <c r="I81" i="27"/>
  <c r="I82" i="27"/>
  <c r="I83" i="27"/>
  <c r="I84" i="27"/>
  <c r="I85" i="27"/>
  <c r="I8" i="27"/>
  <c r="G9" i="27"/>
  <c r="G10" i="27"/>
  <c r="G11" i="27"/>
  <c r="G12" i="27"/>
  <c r="G13" i="27"/>
  <c r="G14" i="27"/>
  <c r="G15" i="27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33" i="27"/>
  <c r="G34" i="27"/>
  <c r="G35" i="27"/>
  <c r="G36" i="27"/>
  <c r="G37" i="27"/>
  <c r="G38" i="27"/>
  <c r="G39" i="27"/>
  <c r="G40" i="27"/>
  <c r="G41" i="27"/>
  <c r="G42" i="27"/>
  <c r="G43" i="27"/>
  <c r="G44" i="27"/>
  <c r="G45" i="27"/>
  <c r="G46" i="27"/>
  <c r="G47" i="27"/>
  <c r="G48" i="27"/>
  <c r="G49" i="27"/>
  <c r="G50" i="27"/>
  <c r="G51" i="27"/>
  <c r="G52" i="27"/>
  <c r="G53" i="27"/>
  <c r="G54" i="27"/>
  <c r="G55" i="27"/>
  <c r="G56" i="27"/>
  <c r="G57" i="27"/>
  <c r="G58" i="27"/>
  <c r="G59" i="27"/>
  <c r="G60" i="27"/>
  <c r="G61" i="27"/>
  <c r="G62" i="27"/>
  <c r="G63" i="27"/>
  <c r="G64" i="27"/>
  <c r="G65" i="27"/>
  <c r="G66" i="27"/>
  <c r="G67" i="27"/>
  <c r="G68" i="27"/>
  <c r="G69" i="27"/>
  <c r="G70" i="27"/>
  <c r="G71" i="27"/>
  <c r="G72" i="27"/>
  <c r="G73" i="27"/>
  <c r="G74" i="27"/>
  <c r="G75" i="27"/>
  <c r="G76" i="27"/>
  <c r="G77" i="27"/>
  <c r="G78" i="27"/>
  <c r="G79" i="27"/>
  <c r="G80" i="27"/>
  <c r="G81" i="27"/>
  <c r="G82" i="27"/>
  <c r="G83" i="27"/>
  <c r="G84" i="27"/>
  <c r="G85" i="27"/>
  <c r="G8" i="27"/>
  <c r="J9" i="18"/>
  <c r="J10" i="18"/>
  <c r="J11" i="18"/>
  <c r="J12" i="18"/>
  <c r="J13" i="18"/>
  <c r="J14" i="18"/>
  <c r="J15" i="18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8" i="18"/>
  <c r="K9" i="18"/>
  <c r="K10" i="18"/>
  <c r="K11" i="18"/>
  <c r="K12" i="18"/>
  <c r="K13" i="18"/>
  <c r="K14" i="18"/>
  <c r="K15" i="18"/>
  <c r="K16" i="18"/>
  <c r="K17" i="18"/>
  <c r="K18" i="18"/>
  <c r="K19" i="18"/>
  <c r="K20" i="18"/>
  <c r="K21" i="18"/>
  <c r="K22" i="18"/>
  <c r="K23" i="18"/>
  <c r="K24" i="18"/>
  <c r="K25" i="18"/>
  <c r="K26" i="18"/>
  <c r="K27" i="18"/>
  <c r="K28" i="18"/>
  <c r="K29" i="18"/>
  <c r="K30" i="18"/>
  <c r="K31" i="18"/>
  <c r="K32" i="18"/>
  <c r="K33" i="18"/>
  <c r="K34" i="18"/>
  <c r="K35" i="18"/>
  <c r="K36" i="18"/>
  <c r="K37" i="18"/>
  <c r="K38" i="18"/>
  <c r="K39" i="18"/>
  <c r="K40" i="18"/>
  <c r="K41" i="18"/>
  <c r="K8" i="18"/>
  <c r="H87" i="12"/>
  <c r="H86" i="12"/>
  <c r="H71" i="12"/>
  <c r="H72" i="12"/>
  <c r="H73" i="12"/>
  <c r="H74" i="12"/>
  <c r="H75" i="12"/>
  <c r="H76" i="12"/>
  <c r="H77" i="12"/>
  <c r="H78" i="12"/>
  <c r="H79" i="12"/>
  <c r="H80" i="12"/>
  <c r="H81" i="12"/>
  <c r="H82" i="12"/>
  <c r="H83" i="12"/>
  <c r="H70" i="12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2" i="5"/>
  <c r="T63" i="5"/>
  <c r="T64" i="5"/>
  <c r="T65" i="5"/>
  <c r="T66" i="5"/>
  <c r="T67" i="5"/>
  <c r="T68" i="5"/>
  <c r="T69" i="5"/>
  <c r="T70" i="5"/>
  <c r="T71" i="5"/>
  <c r="T72" i="5"/>
  <c r="T73" i="5"/>
  <c r="T74" i="5"/>
  <c r="T75" i="5"/>
  <c r="T76" i="5"/>
  <c r="T77" i="5"/>
  <c r="T78" i="5"/>
  <c r="T79" i="5"/>
  <c r="T80" i="5"/>
  <c r="T81" i="5"/>
  <c r="T82" i="5"/>
  <c r="T83" i="5"/>
  <c r="T84" i="5"/>
  <c r="T85" i="5"/>
  <c r="T86" i="5"/>
  <c r="T87" i="5"/>
  <c r="T88" i="5"/>
  <c r="T89" i="5"/>
  <c r="T90" i="5"/>
  <c r="T91" i="5"/>
  <c r="T92" i="5"/>
  <c r="T93" i="5"/>
  <c r="T94" i="5"/>
  <c r="T95" i="5"/>
  <c r="T96" i="5"/>
  <c r="T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62" i="5"/>
  <c r="S63" i="5"/>
  <c r="S64" i="5"/>
  <c r="S65" i="5"/>
  <c r="S66" i="5"/>
  <c r="S67" i="5"/>
  <c r="S68" i="5"/>
  <c r="S69" i="5"/>
  <c r="S70" i="5"/>
  <c r="S71" i="5"/>
  <c r="S72" i="5"/>
  <c r="S73" i="5"/>
  <c r="S74" i="5"/>
  <c r="S75" i="5"/>
  <c r="S76" i="5"/>
  <c r="S77" i="5"/>
  <c r="S78" i="5"/>
  <c r="S79" i="5"/>
  <c r="S80" i="5"/>
  <c r="S81" i="5"/>
  <c r="S82" i="5"/>
  <c r="S83" i="5"/>
  <c r="S84" i="5"/>
  <c r="S85" i="5"/>
  <c r="S86" i="5"/>
  <c r="S87" i="5"/>
  <c r="S88" i="5"/>
  <c r="S89" i="5"/>
  <c r="S90" i="5"/>
  <c r="S91" i="5"/>
  <c r="S92" i="5"/>
  <c r="S93" i="5"/>
  <c r="S94" i="5"/>
  <c r="S95" i="5"/>
  <c r="S96" i="5"/>
  <c r="S9" i="5"/>
  <c r="B4" i="12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H38" i="12"/>
  <c r="I38" i="12"/>
  <c r="H66" i="12"/>
  <c r="I66" i="12"/>
  <c r="H64" i="12"/>
  <c r="I64" i="12"/>
  <c r="I4" i="12"/>
  <c r="I5" i="12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5" i="12"/>
  <c r="I67" i="12"/>
  <c r="H65" i="12"/>
  <c r="H67" i="12"/>
  <c r="H54" i="12"/>
  <c r="H55" i="12"/>
  <c r="H56" i="12"/>
  <c r="H57" i="12"/>
  <c r="H58" i="12"/>
  <c r="H59" i="12"/>
  <c r="H60" i="12"/>
  <c r="H61" i="12"/>
  <c r="H62" i="12"/>
  <c r="H63" i="12"/>
  <c r="H44" i="12"/>
  <c r="H45" i="12"/>
  <c r="H46" i="12"/>
  <c r="H47" i="12"/>
  <c r="H48" i="12"/>
  <c r="H49" i="12"/>
  <c r="H50" i="12"/>
  <c r="H51" i="12"/>
  <c r="H52" i="12"/>
  <c r="H53" i="12"/>
  <c r="H34" i="12"/>
  <c r="H35" i="12"/>
  <c r="H36" i="12"/>
  <c r="H37" i="12"/>
  <c r="H39" i="12"/>
  <c r="H40" i="12"/>
  <c r="H41" i="12"/>
  <c r="H42" i="12"/>
  <c r="H43" i="12"/>
  <c r="H24" i="12"/>
  <c r="H25" i="12"/>
  <c r="H26" i="12"/>
  <c r="H27" i="12"/>
  <c r="H28" i="12"/>
  <c r="H29" i="12"/>
  <c r="H30" i="12"/>
  <c r="H31" i="12"/>
  <c r="H32" i="12"/>
  <c r="H33" i="12"/>
  <c r="H14" i="12"/>
  <c r="H15" i="12"/>
  <c r="H16" i="12"/>
  <c r="H17" i="12"/>
  <c r="H18" i="12"/>
  <c r="H19" i="12"/>
  <c r="H20" i="12"/>
  <c r="H21" i="12"/>
  <c r="H22" i="12"/>
  <c r="H23" i="12"/>
  <c r="H4" i="12"/>
  <c r="H5" i="12"/>
  <c r="H6" i="12"/>
  <c r="H7" i="12"/>
  <c r="H8" i="12"/>
  <c r="H9" i="12"/>
  <c r="H10" i="12"/>
  <c r="H11" i="12"/>
  <c r="H12" i="12"/>
  <c r="H13" i="12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5" i="11"/>
  <c r="K24" i="1"/>
  <c r="K25" i="1"/>
  <c r="K26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8" i="1"/>
  <c r="J9" i="1"/>
  <c r="J10" i="1"/>
  <c r="J11" i="1"/>
  <c r="J12" i="1"/>
  <c r="J13" i="1"/>
  <c r="J14" i="1"/>
  <c r="J15" i="1"/>
  <c r="J8" i="1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6" i="8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</calcChain>
</file>

<file path=xl/comments1.xml><?xml version="1.0" encoding="utf-8"?>
<comments xmlns="http://schemas.openxmlformats.org/spreadsheetml/2006/main">
  <authors>
    <author>Gabriel Zucman</author>
  </authors>
  <commentList>
    <comment ref="K4" authorId="0">
      <text>
        <r>
          <rPr>
            <b/>
            <sz val="9"/>
            <color indexed="81"/>
            <rFont val="Arial"/>
          </rPr>
          <t>Gabriel Zucman:</t>
        </r>
        <r>
          <rPr>
            <sz val="9"/>
            <color indexed="81"/>
            <rFont val="Arial"/>
          </rPr>
          <t xml:space="preserve">
Assuming same deflator as for total investment</t>
        </r>
      </text>
    </comment>
  </commentList>
</comments>
</file>

<file path=xl/sharedStrings.xml><?xml version="1.0" encoding="utf-8"?>
<sst xmlns="http://schemas.openxmlformats.org/spreadsheetml/2006/main" count="3166" uniqueCount="555">
  <si>
    <t>Projektname:</t>
  </si>
  <si>
    <t>Das Wachstum der deutschen Wirtschaft seit der Mitte des 19. Jahrhunderts. Produktion und Wertschˆpfung nach Wirtschaftsbereichen, Nettosozialprodukt zu Marktpreisen und zu Faktorkosten.</t>
  </si>
  <si>
    <t>Zitierpflichtige Publikation:</t>
  </si>
  <si>
    <t>Hoffmann, Walther G., 1965: Das Wachstum der deutschen Wirtschaft seit der Mitte des 19. Jahrhunderts. Berlin/Heidelberg/New York: Springer, S. 451 - 452, S. 453 - 455, S. 505 - 510, S. 824 ñ 828.; GESIS Kˆln, Deutschland ZA8260 Datenfile Version 1.0.0</t>
  </si>
  <si>
    <t>Variablen</t>
  </si>
  <si>
    <t>05. Die Verwendung des Nettosozialprodukts zu Marktpreisen in konstanten Preisen von 1913 (1850-1959)</t>
  </si>
  <si>
    <t>Verwendungsstruktur</t>
  </si>
  <si>
    <t>Privater Verbrauch ohne vom Staat gekaufte Dienste</t>
  </si>
  <si>
    <t>Nettoinvestitionen</t>
  </si>
  <si>
    <t>÷ffentlicher Verbrauch</t>
  </si>
  <si>
    <t>Saldo der Kapitalbilanz und der Bilanz der unentgeltlichen Leistungen</t>
  </si>
  <si>
    <t>Nettosozialprodukt zu Marktpreisen (1)</t>
  </si>
  <si>
    <t>Saldo der Leistungsbilanz</t>
  </si>
  <si>
    <t>Nettosozialprodukt zu Marktpreisen (2)</t>
  </si>
  <si>
    <t/>
  </si>
  <si>
    <t>Anmerkung</t>
  </si>
  <si>
    <t>Quelle</t>
  </si>
  <si>
    <t>Tabelle</t>
  </si>
  <si>
    <t>Hoffmann, W. G. (1965): Das Wachstum der deutschen Wirtschaft seit der Mitte des 19. Jahrhunderts. Berlin/Heidelberg/New York: Springer, S. 827-828.</t>
  </si>
  <si>
    <t>In konstanten Preisen von 1913. In Mio. Mark.</t>
  </si>
  <si>
    <t>Tab. 249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</si>
  <si>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</si>
  <si>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</si>
  <si>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</si>
  <si>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</si>
  <si>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</si>
  <si>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</si>
  <si>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</si>
  <si>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</si>
  <si>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</si>
  <si>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</si>
  <si>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</si>
  <si>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</si>
  <si>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</si>
  <si>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</si>
  <si>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</si>
  <si>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</si>
  <si>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</si>
  <si>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</si>
  <si>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</si>
  <si>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</si>
  <si>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</si>
  <si>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</si>
  <si>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</si>
  <si>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</si>
  <si>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</si>
  <si>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</si>
  <si>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</si>
  <si>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</si>
  <si>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</si>
  <si>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</si>
  <si>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</si>
  <si>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</si>
  <si>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</si>
  <si>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</si>
  <si>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</si>
  <si>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</si>
  <si>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</si>
  <si>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</si>
  <si>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</si>
  <si>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</si>
  <si>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</si>
  <si>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</si>
  <si>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</si>
  <si>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</si>
  <si>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</si>
  <si>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</si>
  <si>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</si>
  <si>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</si>
  <si>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</si>
  <si>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</si>
  <si>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</si>
  <si>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</si>
  <si>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</si>
  <si>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</si>
  <si>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</si>
  <si>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</si>
  <si>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</si>
  <si>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</si>
  <si>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</si>
  <si>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</si>
  <si>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</si>
  <si>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</si>
  <si>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</si>
  <si>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</si>
  <si>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</si>
  <si>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</si>
  <si>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</si>
  <si>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</si>
  <si>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</si>
  <si>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</si>
  <si>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</si>
  <si>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</si>
  <si>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</si>
  <si>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</si>
  <si>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</si>
  <si>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</si>
  <si>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</si>
  <si>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</si>
  <si>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</si>
  <si>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</si>
  <si>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</si>
  <si>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</si>
  <si>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</si>
  <si>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</si>
  <si>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</si>
  <si>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</si>
  <si>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</si>
  <si>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</si>
  <si>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EH</t>
  </si>
  <si>
    <t>Expenditure approach of national income, constant 1913 prices</t>
  </si>
  <si>
    <t>Tab. 252</t>
  </si>
  <si>
    <t>Tab. 251</t>
  </si>
  <si>
    <t>Tab. 250</t>
  </si>
  <si>
    <t>Tab. 248</t>
  </si>
  <si>
    <t>In laufenden Preisen. In Mio. Mark.</t>
  </si>
  <si>
    <t>Hoffmann, W. G. (1965): Das Wachstum der deutschen Wirtschaft seit der Mitte des 19. Jahrhunderts. Berlin/Heidelberg/New York: Springer, S. 825-826.</t>
  </si>
  <si>
    <t>Nettosozialprodukt zu Marktpreisen</t>
  </si>
  <si>
    <t>04. Die Verwendung des Nettosozialprodukts zu Marktpreisen in laufenden Preisen (1850-1959)</t>
  </si>
  <si>
    <t>Expenditure approach of national income, current prices</t>
  </si>
  <si>
    <t>Data downloaded May 15 from histat.org</t>
  </si>
  <si>
    <t>Tab. 148</t>
  </si>
  <si>
    <t>1913=100. (b) berechnet unter Verwendung des Saldos der Kapitalbilanz in Preisen von 1913.</t>
  </si>
  <si>
    <t>1913=100. (a) berechnet unter Verwendung des Saldos der Leistungsbilanz in Preisen von 1913.</t>
  </si>
  <si>
    <t>1913=100. Und der Bilanz der unentgeltlichen Leistungen.</t>
  </si>
  <si>
    <t>1913=100.</t>
  </si>
  <si>
    <t>Hoffmann, W. G. (1965): Das Wachstum der deutschen Wirtschaft seit der Mitte des 19. Jahrhunderts. Berlin/Heidelberg/New York: Springer, S. 598-601.</t>
  </si>
  <si>
    <t>Nettosozialprodukt zu Marktpreisen (b)</t>
  </si>
  <si>
    <t>Nettosozialprodukt zu Marktpreisen (a)</t>
  </si>
  <si>
    <t>Saldo der Kapitalbilanz</t>
  </si>
  <si>
    <t>Investitionen</t>
  </si>
  <si>
    <t>Privater Verbrauch</t>
  </si>
  <si>
    <t>Verkehr</t>
  </si>
  <si>
    <t>Bildung, Erholung</t>
  </si>
  <si>
    <t>H‰usliche Dienste</t>
  </si>
  <si>
    <t>Gesundheits- und Kˆrperpflege, Reinigung</t>
  </si>
  <si>
    <t>Bekleidung, textiler Hausrat, Lederwaren</t>
  </si>
  <si>
    <t>Mˆbel, Hausrat, Heizung</t>
  </si>
  <si>
    <t>Wohnung</t>
  </si>
  <si>
    <t>Genussmittel</t>
  </si>
  <si>
    <t>Nahrungsmittel</t>
  </si>
  <si>
    <t>11. Die Preisindices des Nettosozialprodukts zu Marktpreisen (Verwendung) (1850-1959)</t>
  </si>
  <si>
    <t>Hoffmann, Walther G., 1965: Das Wachstum der deutschen Wirtschaft seit der Mitte des 19. Jahrhunderts. Berlin/Heidelberg/New York: Springer, S. 544 ñ 616.; GESIS Kˆln, Deutschland ZA8254 Datenfile Version 1.0.0</t>
  </si>
  <si>
    <t>Das Wachstum der deutschen Wirtschaft seit der Mitte des 19. Jahrhunderts. Kapitel: Die Preise.</t>
  </si>
  <si>
    <t>Price indices underlying Hoffman's series</t>
  </si>
  <si>
    <t>Prices</t>
  </si>
  <si>
    <t>ExpConsPrice</t>
  </si>
  <si>
    <t>Exp</t>
  </si>
  <si>
    <t>Tab. 122</t>
  </si>
  <si>
    <t>In Mio. Mark.</t>
  </si>
  <si>
    <t>Hoffmann, W. G. (1965): Das Wachstum der deutschen Wirtschaft seit der Mitte des 19. Jahrhunderts. Berlin/Heidelberg/New York: Springer, S. 506-509.</t>
  </si>
  <si>
    <t>Hoffmann, W. (1965): Das Wachstum der deutschen Wirtschaft seit der Mitte des 19, Jahrhunderts, Berlin, Heidelberg: Springer, S. 506-509.</t>
  </si>
  <si>
    <t>Insgesamt</t>
  </si>
  <si>
    <t>Kapitaleinkommen</t>
  </si>
  <si>
    <t>Arbeitseinkommen</t>
  </si>
  <si>
    <t>Kapitaleinkommen: Post</t>
  </si>
  <si>
    <t>Kapitaleinkommen: Eisenbahnen</t>
  </si>
  <si>
    <t>Kapitaleinkommen: nichtlandwirtschaftliche Wohnungen</t>
  </si>
  <si>
    <t>Einkommensverteilung</t>
  </si>
  <si>
    <t>Nettosozialprodukt zu Faktorkosten</t>
  </si>
  <si>
    <t>Faktoreinkommen aus dem Ausland</t>
  </si>
  <si>
    <t>Nettoinlandsprodukt</t>
  </si>
  <si>
    <t>‹brige Wirtschaftsbereiche</t>
  </si>
  <si>
    <t>Gewerbe</t>
  </si>
  <si>
    <t>Landwirtschaft, Forstwirtschaft, Fischerei</t>
  </si>
  <si>
    <t>Wirtschaftsbereich</t>
  </si>
  <si>
    <t>03. Die Verteilung des Nettosozialprodukts zu Faktorkosten in laufenden Preisen (1850-1959)</t>
  </si>
  <si>
    <t xml:space="preserve">Series code in Burhop &amp; Wolff </t>
  </si>
  <si>
    <t>Inc</t>
  </si>
  <si>
    <t>Income approach of factor-cost national income, current prices</t>
  </si>
  <si>
    <t>IH</t>
  </si>
  <si>
    <t>Tab. 103</t>
  </si>
  <si>
    <t>Nettoinlandsprodukt zu Faktorkosten in Preisen von 1913. In Mio. Mark.</t>
  </si>
  <si>
    <t>In Preisen von 1913. In Mio. Mark.</t>
  </si>
  <si>
    <t>Hoffmann, W. G. (1965): Das Wachstum der deutschen Wirtschaft seit der Mitte des 19. Jahrhunderts. Berlin/Heidelberg/New York: Springer, S. 454-455.</t>
  </si>
  <si>
    <t>Nichtlandwirtschaftliche Wohnungen</t>
  </si>
  <si>
    <t>Verteidigung</t>
  </si>
  <si>
    <t>Sonstige Dienstleistungen ohne Verteidigung</t>
  </si>
  <si>
    <t>Handel, Banken, Versicherungen und Gastst‰tten</t>
  </si>
  <si>
    <t>Industrie und Handwerk</t>
  </si>
  <si>
    <t>Bergbau und Salinen</t>
  </si>
  <si>
    <t>02. Die Wertschˆpfung nach Wirtschaftsbereichen und das Nettoinlandsprodukt zu Faktorkosten in Preisen von 1913 (1850-1959)</t>
  </si>
  <si>
    <t>Output approach of factor-cost national income, constant 1913 prices</t>
  </si>
  <si>
    <t>OH</t>
  </si>
  <si>
    <t>Share housing</t>
  </si>
  <si>
    <t>Tab. 101</t>
  </si>
  <si>
    <t>Index 1913=100.</t>
  </si>
  <si>
    <t>Hoffmann, W. G. (1965): Das Wachstum der deutschen Wirtschaft seit der Mitte des 19. Jahrhunderts. Berlin/Heidelberg/New York: Springer, S. 451-452.</t>
  </si>
  <si>
    <t>01. Die Produktion nach Wirtschaftsbereichen, Index 1913 = 100 (1850-1959)</t>
  </si>
  <si>
    <t>Indices of output per sector, 1913=100</t>
  </si>
  <si>
    <t>OutConsPrices</t>
  </si>
  <si>
    <t>OutIndices</t>
  </si>
  <si>
    <t>öffentliche Gebäude</t>
  </si>
  <si>
    <t>Eisenbahnen</t>
  </si>
  <si>
    <t>öffentlicher Tiefbau</t>
  </si>
  <si>
    <t>In 1913 constant prices</t>
  </si>
  <si>
    <t>Source: Hoffman (1965), Table 41 p. 257</t>
  </si>
  <si>
    <t>Total net investment</t>
  </si>
  <si>
    <t>Net public investment</t>
  </si>
  <si>
    <t>Net private investment</t>
  </si>
  <si>
    <t>Consumption + investment</t>
  </si>
  <si>
    <t>Tab. 65</t>
  </si>
  <si>
    <t>Hoffmann, W. G. (1965): Das Wachstum der deutschen Wirtschaft seit der Mitte des 19. Jahrhunderts. Berlin/Heidelberg/New York: Springer, S.333-334.</t>
  </si>
  <si>
    <t>Fischerei</t>
  </si>
  <si>
    <t>Forstwirtschaft</t>
  </si>
  <si>
    <t>Landwirtschaft</t>
  </si>
  <si>
    <t>Bereich</t>
  </si>
  <si>
    <t>Wertschˆpfung</t>
  </si>
  <si>
    <t>Nettoproduktionswert</t>
  </si>
  <si>
    <t>Produktionswert</t>
  </si>
  <si>
    <t>Variable</t>
  </si>
  <si>
    <t>18. Produktionswert, Nettoproduktionswert und Wertschˆpfung der Landwirtschaft, Forstwirtschaft und Fischerei, in laufenden Preisen (1850-1959)</t>
  </si>
  <si>
    <t>Hoffmann, Walther G., 1965: Das Wachstum der deutschen Wirtschaft seit der Mitte des 19. Jahrhunderts. Berlin/Heidelberg/New York: Springer, S. 265-334.; GESIS Kˆln, Deutschland ZA8242 Datenfile Version 1.0.0</t>
  </si>
  <si>
    <t>Das Wachstum der deutschen Wirtschaft seit der Mitte des 19. Jahrhunderts. Kapitel: Die Produktion von Landwirtschaft, Forstwirtschaft und Fischerei.</t>
  </si>
  <si>
    <t>AgriAccount</t>
  </si>
  <si>
    <t>Net value added of agriculture in current prices</t>
  </si>
  <si>
    <t>Net ouput of agriculture, fisheries and forestry</t>
  </si>
  <si>
    <t>AgriOutput</t>
  </si>
  <si>
    <r>
      <t xml:space="preserve">Source: Hoffmann (1965), </t>
    </r>
    <r>
      <rPr>
        <i/>
        <sz val="10"/>
        <rFont val="Arial"/>
      </rPr>
      <t>Das Wachstum der deutschen Wirtschaft seit der Mitte des 19 Jahrunderts</t>
    </r>
    <r>
      <rPr>
        <sz val="10"/>
        <rFont val="Arial"/>
      </rPr>
      <t>, Berlin, Springer</t>
    </r>
  </si>
  <si>
    <t>Wolters (2008), quoting Hoffmann (1965) p. 234-235</t>
  </si>
  <si>
    <t>Source</t>
  </si>
  <si>
    <t>Series</t>
  </si>
  <si>
    <t>German Name</t>
  </si>
  <si>
    <t xml:space="preserve">Ländlicher Kapitalstock </t>
  </si>
  <si>
    <t>Total rural wealth in bn current Marks</t>
  </si>
  <si>
    <t>Agricultural fixed assets in current bn Marks</t>
  </si>
  <si>
    <t>Hoffmann (1965) p. 255-256</t>
  </si>
  <si>
    <t>Land value in current bn Marks</t>
  </si>
  <si>
    <t>Hoffmann (1965) p. 234</t>
  </si>
  <si>
    <t>Nicht landwirtschaftliehe Wonhungen</t>
  </si>
  <si>
    <t>öffentliche Gabäude</t>
  </si>
  <si>
    <t>Einsenbahnen</t>
  </si>
  <si>
    <t>Memo: Land</t>
  </si>
  <si>
    <t>RuralWealth</t>
  </si>
  <si>
    <t>Agricultural fixed assets and land values</t>
  </si>
  <si>
    <t>FixedAssets</t>
  </si>
  <si>
    <t>Fixed assets by type</t>
  </si>
  <si>
    <t>1939</t>
  </si>
  <si>
    <t>1924</t>
  </si>
  <si>
    <t>1849</t>
  </si>
  <si>
    <t>1846</t>
  </si>
  <si>
    <t>Tab. 20</t>
  </si>
  <si>
    <t>In Tsd. 1876 und 1877: Gesch‰tzt.</t>
  </si>
  <si>
    <t>In Tsd. 1939: Ohne normal dienende Mannschaften.</t>
  </si>
  <si>
    <t>In Tsd.</t>
  </si>
  <si>
    <t>In Tsd. 1875, 1878 sowie 1926 bis 1932: Gesch‰tzt.</t>
  </si>
  <si>
    <t>In Tsd. 1871: "Verkehr" und "Handel, Banken, Versicherungen, Gastst‰tten" zusammen. 1913: Einschliﬂlich des technischen Personals.</t>
  </si>
  <si>
    <t>In Tsd. 1871: "Verkehr" und "Handel, Banken, Versicherungen, Gastst‰tten" zusammen. Hier unter "Handel, Banken, Versicherungen, Gastst‰tten" eingeordnet.</t>
  </si>
  <si>
    <t>In Tsd. 1876: Gesch‰tzt.</t>
  </si>
  <si>
    <t xml:space="preserve">Hoffmann, W. G. (1965): Das Wachstum der deutschen Wirtschaft seit der Mitte des 19. Jahrhunderts. Berlin/Heidelberg/New York: Springer, S. 204-206. </t>
  </si>
  <si>
    <t>Handel, Banken, Versicherungen, Gastst‰tten</t>
  </si>
  <si>
    <t>Landwirtschaft, Forsten, Fischerei</t>
  </si>
  <si>
    <t>Hoffmann, Walther G., 1965: Das Wachstum der deutschen Wirtschaft seit der Mitte des 19. Jahrhunderts. Berlin/Heidelberg/New York: Springer, S. 171 ñ 212.; GESIS Kˆln, Deutschland ZA8256 Datenfile Version 1.0.0</t>
  </si>
  <si>
    <t>Das Wachstum der deutschen Wirtschaft seit der Mitte des 19. Jahrhunderts. Kapitel: Bevˆlkerung und Besch‰ftigung.</t>
  </si>
  <si>
    <t>Tab. 22</t>
  </si>
  <si>
    <t>In Tsd. 1951 bis 1959: "Verkehr" und "Handel, Banken, Versicherungen, Gastst‰tten" zusammengefasst. Hier unter "Handel, Banken, Versicherungen, Gastst‰tten" eingeordnet.</t>
  </si>
  <si>
    <t>In Tsd. 1951 bis 1959: "Verkehr" und "Handel, Banken, Versicherungen, Gastst‰tten" zusammengefasst.</t>
  </si>
  <si>
    <t xml:space="preserve">Hoffmann, W. G. (1965): Das Wachstum der deutschen Wirtschaft seit der Mitte des 19. Jahrhunderts. Berlin/Heidelberg/New York: Springer, S. 209. </t>
  </si>
  <si>
    <t>Sonstige Dienstleistungen</t>
  </si>
  <si>
    <t>12. Die Selbständigen nach Wirtschaftsbereichen (1849-1959)</t>
  </si>
  <si>
    <t>11. Die Beschäftigten nach Wirtschaftsbereichen (1846-1959)</t>
  </si>
  <si>
    <t>1949</t>
  </si>
  <si>
    <t>1948</t>
  </si>
  <si>
    <t>1947</t>
  </si>
  <si>
    <t>1946</t>
  </si>
  <si>
    <t>1923</t>
  </si>
  <si>
    <t>1922</t>
  </si>
  <si>
    <t>1848</t>
  </si>
  <si>
    <t>1847</t>
  </si>
  <si>
    <t>1845</t>
  </si>
  <si>
    <t>1844</t>
  </si>
  <si>
    <t>1843</t>
  </si>
  <si>
    <t>1842</t>
  </si>
  <si>
    <t>1841</t>
  </si>
  <si>
    <t>1840</t>
  </si>
  <si>
    <t>1839</t>
  </si>
  <si>
    <t>1838</t>
  </si>
  <si>
    <t>1837</t>
  </si>
  <si>
    <t>1836</t>
  </si>
  <si>
    <t>1835</t>
  </si>
  <si>
    <t>1834</t>
  </si>
  <si>
    <t>1833</t>
  </si>
  <si>
    <t>1832</t>
  </si>
  <si>
    <t>1831</t>
  </si>
  <si>
    <t>1830</t>
  </si>
  <si>
    <t>1829</t>
  </si>
  <si>
    <t>1828</t>
  </si>
  <si>
    <t>1827</t>
  </si>
  <si>
    <t>1826</t>
  </si>
  <si>
    <t>1825</t>
  </si>
  <si>
    <t>1824</t>
  </si>
  <si>
    <t>1823</t>
  </si>
  <si>
    <t>1822</t>
  </si>
  <si>
    <t>1821</t>
  </si>
  <si>
    <t>1820</t>
  </si>
  <si>
    <t>1819</t>
  </si>
  <si>
    <t>1818</t>
  </si>
  <si>
    <t>1817</t>
  </si>
  <si>
    <t>Tab. 1</t>
  </si>
  <si>
    <t xml:space="preserve"> Wanderungsgewinn (); Wanderungsverlust (-): Gebietsumfang: 1817 bis 1913: Deutsches Reich, Grenzen von 1913 einschlieﬂlich Elsaﬂ-Lothringen, 1922 bis 1938: Deutsches Reich, Grenzen von 1935 einschlieﬂlich Saarland, 1946 bis 1959: Bundesrepublik Deutschla</t>
  </si>
  <si>
    <t>In Tsd. Gebietsumfang: 1817 bis 1913: Deutsches Reich, Grenzen von 1913 einschlieﬂlich Elsaﬂ-Lothringen, 1922 bis 1938: Deutsches Reich, Grenzen von 1935 einschlieﬂlich Saarland, 1946 bis 1959: Bundesrepublik Deutschland ohne Westberlin und Saarland.</t>
  </si>
  <si>
    <t>J‰hrlicher ‹berschuﬂ multipliziert mit der mittleren Bevˆlkerung. Gebietsumfang: 1817 bis 1913: Deutsches Reich, Grenzen von 1913 einschlieﬂlich Elsaﬂ-Lothringen, 1922 bis 1938: Deutsches Reich, Grenzen von 1935 einschlieﬂlich Saarland, 1946 bis 1959: Bun</t>
  </si>
  <si>
    <t>Geborene - Gestorbene. Auf 100 000 mittlere Bevˆlkerung. Differenz zwischen Geburtenrate (ohne Totgeburten) und der Sterberate (ohne Totgeburten). Gebietsumfang: 1817 bis 1913: Deutsches Reich, Grenzen von 1913 einschlieﬂlich Elsaﬂ-Lothringen, 1922 bis 19</t>
  </si>
  <si>
    <t>Auf 100 000 mittlere Bevˆlkerung. Gebietsumfang: 1817 bis 1913: Deutsches Reich, Grenzen von 1913 einschlieﬂlich Elsaﬂ-Lothringen, 1922 bis 1938: Deutsches Reich, Grenzen von 1935 einschlieﬂlich Saarland, 1946 bis 1959: Bundesrepublik Deutschland ohne Wes</t>
  </si>
  <si>
    <t>In Prozent. Gebietsumfang: 1817 bis 1913: Deutsches Reich, Grenzen von 1913 einschlieﬂlich Elsaﬂ-Lothringen, 1922 bis 1938: Deutsches Reich, Grenzen von 1935 einschlieﬂlich Saarland, 1946 bis 1959: Bundesrepublik Deutschland ohne Westberlin und Saarland.</t>
  </si>
  <si>
    <t>In Tsd. Gebietsumfang: 1817 bis 1913: Deutsches Reich, Grenzen von 1913 einschlieﬂlich Elsaﬂ-Lothringen, 1922 bis 1938: Deutsches Reich, Grenzen von 1935 einschlieﬂlich Saarland, 1946 bis 1959: Bundesrepublik Deutschland ohne Westberlin und Saarland (1938</t>
  </si>
  <si>
    <t>Hoffmann, W. G. (1965): Das Wachstum der deutschen Wirtschaft seit der Mitte des 19. Jahrhunderts. Berlin/Heidelberg/New York: Springer, S. 172-174.</t>
  </si>
  <si>
    <t>Durchschnittlicher j‰hrlicher Wanderungsgewinn oder -verlust</t>
  </si>
  <si>
    <t>Bevˆlkerung (Jahresanfang)</t>
  </si>
  <si>
    <t>Bevˆlkerungs¸berschuﬂ (b)</t>
  </si>
  <si>
    <t>Bevˆlkerungs¸berschuﬂ (a)</t>
  </si>
  <si>
    <t>Eheschlieﬂungen</t>
  </si>
  <si>
    <t>Gestorbene ohne Totgeburten</t>
  </si>
  <si>
    <t>Geborene ohne Totgeburten</t>
  </si>
  <si>
    <t>01. Die Bevˆlkerungsbewegung in Deutschland (1817-1959)</t>
  </si>
  <si>
    <t>Tab. 59</t>
  </si>
  <si>
    <t>Keine.</t>
  </si>
  <si>
    <t>Hoffmann, W. G. (1965): Das Wachstum der deutschen Wirtschaft seit der Mitte des 19. Jahrhunderts. Berlin/Heidelberg/New York: Springer, S.316-319.</t>
  </si>
  <si>
    <t>Sonstige Kosten (Steuern, Versicherung, etc.)</t>
  </si>
  <si>
    <t>Abschreibungen f¸r Geb‰ude</t>
  </si>
  <si>
    <t>Abschreibungen f¸r Maschinen</t>
  </si>
  <si>
    <t>Instandshaltungskosten f¸r Geb‰ude</t>
  </si>
  <si>
    <t>Instandshaltungskosten f¸r Maschinen</t>
  </si>
  <si>
    <t>Bestandsver‰nderung Vieh</t>
  </si>
  <si>
    <t>Ausgaben f¸r Hilfs- und Betriebsstoffe</t>
  </si>
  <si>
    <t>Ausgaben f¸r Kunstd¸nger</t>
  </si>
  <si>
    <t>Mietwert der Eigenwohnung</t>
  </si>
  <si>
    <t>Landwirtschaftliche Produktion nach Abzug von Aussaat, Scwund und Verf¸tterung</t>
  </si>
  <si>
    <t>13. Der Nettoproduktionswert und die Wertschˆpfung der Landwirtschaft in laufenden Preisen, in Mio. Mark (1850-1959)</t>
  </si>
  <si>
    <t>Rental value of own dwelling</t>
  </si>
  <si>
    <t>Expenditure on fertilizer</t>
  </si>
  <si>
    <t>Expenditure for supplies &amp; material</t>
  </si>
  <si>
    <t>Changes in inventories cattle</t>
  </si>
  <si>
    <t>Maintenance cost for machinery</t>
  </si>
  <si>
    <t>Maintenance cost for buildings</t>
  </si>
  <si>
    <t>Depreciation</t>
  </si>
  <si>
    <t>Derepciation</t>
  </si>
  <si>
    <t>Other costs</t>
  </si>
  <si>
    <t>not clear whether this is the number of workers by sectors or the number of salaried workers</t>
  </si>
  <si>
    <t>(I tend to think that this is the number of workers, because the 20mn total figure for 1950 is consistent</t>
  </si>
  <si>
    <t>with the figure for total workers in West Germany according to the official national accounts)</t>
  </si>
  <si>
    <t>Hoffmann, Tab. 119</t>
  </si>
  <si>
    <t>Durchschnittsverdienst in Mark/DM.</t>
  </si>
  <si>
    <t>Hoffmann, Walther G., 1965: Das Wachstum der deutschen Wirtschaft seit der Mitte des 19. Jahrhunderts. Berlin, Heidelberg, New York: Springe, S. 492ff.</t>
  </si>
  <si>
    <t>Insgesamt, ohne Milit‰r und ohne Ber¸cksichtigung der Zuschl‰ge f¸r Selbstst‰ndige</t>
  </si>
  <si>
    <t>Insgesamt,  ohne Verteidigung</t>
  </si>
  <si>
    <t>Sonstige Dienstleistungen (ohne Verteidigung)</t>
  </si>
  <si>
    <t>A.1a Die durchschnittlichen j‰hrlichen Arbeitseinkommen nach Wirtschaftsbereichen, in Mark/DM (1850-1959)</t>
  </si>
  <si>
    <t>Sensch, J¸rgen, 2005: Ausgew‰hlte Zeitreihen aus Studien zur Lohn- und Gehaltsentwicklung und der Einkommensentwicklung in Deutschland von 1850 bis 1990. GESIS - Datenkompilation.
[Siehe auch die Angaben zu den verwendeten Publikationen in der Zeile ÇQue</t>
  </si>
  <si>
    <t>Ausgew‰hlte Zeitreihen aus Studien zur Entwicklung der Lˆhne/Geh‰lter und des Einkommens aus unselbst‰ndiger Arbeit in Deutschland, 1844 - 1990.</t>
  </si>
  <si>
    <t>Tab. 241</t>
  </si>
  <si>
    <t>Hoffmann, W. G. (1965): Das Wachstum der deutschen Wirtschaft seit der Mitte des 19. Jahrhunderts. Berlin/Heidelberg/New York: Springer, S. 817.</t>
  </si>
  <si>
    <t>Zunahme des deutschen Kapitals im Ausland und der Forderungen gegen das Ausland</t>
  </si>
  <si>
    <t>Import: Edelmetalle</t>
  </si>
  <si>
    <t>Import: Waren (cif)</t>
  </si>
  <si>
    <t>Export an Edelmetallen</t>
  </si>
  <si>
    <t>Export: Dienstleistungen (Saldo)</t>
  </si>
  <si>
    <t>Export: Waren (fob)</t>
  </si>
  <si>
    <t>Posten</t>
  </si>
  <si>
    <t>09. Die Zahlungsbilanz in laufenden Preisen (1880-1913)</t>
  </si>
  <si>
    <t>Hoffmann, Walther G., 1965: Das Wachstum der deutschen Wirtschaft seit der Mitte des 19. Jahrhunderts. Berlin/Heidelberg/New York: Springer, S. 517 ñ 543, S. 816 - 824.; GESIS Kˆln, Deutschland ZA8258 Datenfile Version 1.0.0.</t>
  </si>
  <si>
    <t>Das Wachstum der deutschen Wirtschaft seit der Mitte des 19. Jahrhunderts. Kapitel: Der Auﬂenhandel, die Zahlungsbilanz.</t>
  </si>
  <si>
    <t>Tab. 242</t>
  </si>
  <si>
    <t>Hoffmann, W. G. (1965): Das Wachstum der deutschen Wirtschaft seit der Mitte des 19. Jahrhunderts. Berlin/Heidelberg/New York: Springer, S. 818-819.</t>
  </si>
  <si>
    <t>Saldo: Ungekl‰rter Rest</t>
  </si>
  <si>
    <t>Saldo: Reparationsleistungen an das Ausland</t>
  </si>
  <si>
    <t>Saldo: Gold- und Devisenbilanz</t>
  </si>
  <si>
    <t>Saldo: Zuwachs des deutschen Kapitals im Ausland und der Forderungen gegen das Ausland</t>
  </si>
  <si>
    <t>Warenimporte</t>
  </si>
  <si>
    <t>Saldo: Zinsen, Dividenden und der gleichen</t>
  </si>
  <si>
    <t>Saldo: Versicherungsgesch‰ft, Postverkehr, Lizenzen, Ausgaben der amtlichen Vertretungen und sonstige Posten, Dienstleistungen im Reparationsverkehr</t>
  </si>
  <si>
    <t>Saldo: Passagierverkehr der deutschen Seeschiffahrt und sonstiger Reiseverkehr</t>
  </si>
  <si>
    <t>Saldo: Durchfuhrverkehr</t>
  </si>
  <si>
    <t>Saldo: Schiffsverkehr (ohne Personenverkeher)</t>
  </si>
  <si>
    <t>Warenexporte</t>
  </si>
  <si>
    <t>10. Die Zahlungsbilanz in laufenden Preisen (1925-1935)</t>
  </si>
  <si>
    <t>Memo: saldo der Leistungsbilanz</t>
  </si>
  <si>
    <t>Discrepancy</t>
  </si>
  <si>
    <t>Tab. 239</t>
  </si>
  <si>
    <t>In Mio. Mark. Soweit erfassbar.</t>
  </si>
  <si>
    <t>In Mio. Mark. 1851, 1852, 1925: gesch‰tzt.</t>
  </si>
  <si>
    <t>In Mio. Mark. 1950: gesch‰tzt.</t>
  </si>
  <si>
    <t>Hoffmann, W. G. (1965): Das Wachstum der deutschen Wirtschaft seit der Mitte des 19. Jahrhunderts. Berlin/ Heidelberg/New York: Springer, S. 812-813.</t>
  </si>
  <si>
    <t>Private Eisenbahnen</t>
  </si>
  <si>
    <t>÷ffentliche Schulden</t>
  </si>
  <si>
    <t>÷ffentliche Ersaprnisse</t>
  </si>
  <si>
    <t>Aktiengesellschaften</t>
  </si>
  <si>
    <t>Sonstige Versicherung</t>
  </si>
  <si>
    <t>Sozialversicherung</t>
  </si>
  <si>
    <t>Banken und Bausparkassen</t>
  </si>
  <si>
    <t>Finanzierungsquelle</t>
  </si>
  <si>
    <t>34. Die Finanzierung der einheimischen Nettoinvestitionen (1850-1959)</t>
  </si>
  <si>
    <t>Hoffmann, Walther G., 1965: Das Wachstum der deutschen Wirtschaft seit der Mitte des 19. Jahrhunderts. Berlin/Heidelberg/New York: Springer, S. 728 ñ 816.; GESIS Kˆln, Deutschland ZA8259 Datenfile Version 1.0.0</t>
  </si>
  <si>
    <t>Das Wachstum der deutschen Wirtschaft seit der Mitte des 19. Jahrhunderts. Kapitel: Die Finanzierung der Investitionen, der Geldumlauf.</t>
  </si>
  <si>
    <t>Tab. 225</t>
  </si>
  <si>
    <t>In Mio. Mark. Ab 1949 nur die nach dem 21. Juni 1948 aufgenommenen Schulden.</t>
  </si>
  <si>
    <t>In Mio. Mark. Einschlieﬂlich sonstige ˆffentliche Anleihen. Ab 1949 nur die nach dem 21. Juni 1948 aufgenommenen Schulden.</t>
  </si>
  <si>
    <t>Hoffmann, W. G. (1965): Das Wachstum der deutschen Wirtschaft seit der Mitte des 19. Jahrhunderts. Berlin/ Heidelberg/New York: Springer, S. 789-790.</t>
  </si>
  <si>
    <t>Zunahme</t>
  </si>
  <si>
    <t>Gemeinden</t>
  </si>
  <si>
    <t>Bundesstaaten, L‰nder</t>
  </si>
  <si>
    <t>Reich, Bund</t>
  </si>
  <si>
    <t>Kˆrperschaft</t>
  </si>
  <si>
    <t>22. Der Umlauf an ˆffentlichen Inlands-Anleihen und verzinslichen Schatzanweisungen (1849-1959)</t>
  </si>
  <si>
    <t>Tab. 226</t>
  </si>
  <si>
    <t>In Mio. Mark. Einschlieﬂlich ˆffentliche Unternehmen und sonstige ˆffentliche Kˆrperschaften.</t>
  </si>
  <si>
    <t>Hoffmann, W. G. (1965): Das Wachstum der deutschen Wirtschaft seit der Mitte des 19. Jahrhunderts. Berlin/ Heidelberg/New York: Springer, S. 791.</t>
  </si>
  <si>
    <t>L‰nder</t>
  </si>
  <si>
    <t>Reich</t>
  </si>
  <si>
    <t>23. Der Umlauf an ˆffentlichen Auslandsanleihen (1925-1939)</t>
  </si>
  <si>
    <t>Tab. 228</t>
  </si>
  <si>
    <t>Hoffmann, W. G. (1965): Das Wachstum der deutschen Wirtschaft seit der Mitte des 19. Jahrhunderts. Berlin/ Heidelberg/New York: Springer, S. 796-797.</t>
  </si>
  <si>
    <t>Reich und Bundesstaaten</t>
  </si>
  <si>
    <t>24. Die Pensionen und Unterst¸tzungszahlungen der ˆffentlichen Hand (1850-1913)</t>
  </si>
  <si>
    <t>Tab. 229</t>
  </si>
  <si>
    <t>In Mio. Mark. 1850, 1867: gesch‰tzt.</t>
  </si>
  <si>
    <t>In Prozent.</t>
  </si>
  <si>
    <t>Hoffmann, W. G. (1965): Das Wachstum der deutschen Wirtschaft seit der Mitte des 19. Jahrhunderts. Berlin/ Heidelberg/New York: Springer, S. 798-799.</t>
  </si>
  <si>
    <t>Gezahlte Zinsen</t>
  </si>
  <si>
    <t>Gezahlte Zinsen in Mio Mark</t>
  </si>
  <si>
    <t>Gezahlte Zinsen in %</t>
  </si>
  <si>
    <t>Schuldenstand: Insgesamt</t>
  </si>
  <si>
    <t>Schuldenstand: Kommunalobligationen</t>
  </si>
  <si>
    <t>Schuldenstand: Verschuldung bei Sparkassen</t>
  </si>
  <si>
    <t>Schuldenstand: Schuldverschreibungen</t>
  </si>
  <si>
    <t>Schuldenkomponente</t>
  </si>
  <si>
    <t>Gemeinden und Gemeindeverb‰nde</t>
  </si>
  <si>
    <t>25. Die Verzinsung der ˆffentlichen Schulden (1850-1913)</t>
  </si>
  <si>
    <t>Tab. 230</t>
  </si>
  <si>
    <t>Hoffmann, W. G. (1965): Das Wachstum der deutschen Wirtschaft seit der Mitte des 19. Jahrhunderts. Berlin/ Heidelberg/New York: Springer, S. 800-801.</t>
  </si>
  <si>
    <t>Undifferenziert</t>
  </si>
  <si>
    <t>Reich und L‰nder</t>
  </si>
  <si>
    <t>Vermˆgens- und Unternehmenseinkommen</t>
  </si>
  <si>
    <t>Beitr‰ge zur Arbeitslosenversicherung</t>
  </si>
  <si>
    <t>Sonstige laufende Einnahmen</t>
  </si>
  <si>
    <t>Steuern</t>
  </si>
  <si>
    <t>Einnahmenstruktur</t>
  </si>
  <si>
    <t>26. Die laufenden Einnahmen der ˆffentlichen Hand aus dem Inland (1850-1938)</t>
  </si>
  <si>
    <t>Tab. 231</t>
  </si>
  <si>
    <t>In Mio. Mark. Ausschlieﬂlich Sozialversicherung, aber einschl. Arbeitslosenversicherung (ab 1927).</t>
  </si>
  <si>
    <t>In Mio. Mark. Ausschlieﬂlich Sozialversicherung, aber einschl. Arbeitslosenversicherung (ab 1927). 1850, 1867: gesch‰tzt.</t>
  </si>
  <si>
    <t>In Mio. Mark. Ausschlieﬂlich Sozialversicherung, aber einschl. Arbeitslosenversicherung (ab 1927). Ab 1925 einschl. Darlehen zur Wirtschaftsfˆrderung.</t>
  </si>
  <si>
    <t>Hoffmann, W. G. (1965): Das Wachstum der deutschen Wirtschaft seit der Mitte des 19. Jahrhunderts. Berlin/ Heidelberg/New York: Springer, S. 802-803.</t>
  </si>
  <si>
    <t>Transfers mit dem Ausland</t>
  </si>
  <si>
    <t>Zinsen auf ˆffentliche Schulden</t>
  </si>
  <si>
    <t>Subventionen</t>
  </si>
  <si>
    <t>Pensionen, Unterst¸tzungszahlungen usw.</t>
  </si>
  <si>
    <t>27. Die laufenden Transferzahlungen der ˆffentlichen Hand (1850-1938)</t>
  </si>
  <si>
    <t>Tab. 232</t>
  </si>
  <si>
    <t>In Mio. Mark. Ohne Sozialversicherung.</t>
  </si>
  <si>
    <t>Hoffmann, W. G. (1965): Das Wachstum der deutschen Wirtschaft seit der Mitte des 19. Jahrhunderts. Berlin/ Heidelberg/New York: Springer, S. 804-805.</t>
  </si>
  <si>
    <t>÷ffentliche Ersparnis</t>
  </si>
  <si>
    <t>Transferzahlungen</t>
  </si>
  <si>
    <t>Staatlicher Verbrauch</t>
  </si>
  <si>
    <t>Laufende Einnahmen aus dem Inland</t>
  </si>
  <si>
    <t>Ersparnisberechnung</t>
  </si>
  <si>
    <t>28. Die ˆffentliche Ersparnis (1850-1938)</t>
  </si>
  <si>
    <t>Memo: public consumption, TAB 249</t>
  </si>
  <si>
    <t>Tab. 237</t>
  </si>
  <si>
    <t>In Mio. Mark</t>
  </si>
  <si>
    <t>Hoffmann, W. (1965): Das Wachstum der deutschen Wirtschaft seit der Mitte des 19, Jahrhunderts, Berlin, Heidelberg: Springer, S. 810.</t>
  </si>
  <si>
    <t>Hoffmann, W. G. (1965): Das Wachstum der deutschen Wirtschaft seit der Mitte des 19. Jahrhunderts. Berlin/ Heidelberg/New York: Springer, S. 810.</t>
  </si>
  <si>
    <t>Zus‰tzlich aus ‹bersch¸ssen investiert</t>
  </si>
  <si>
    <t>Verwendetes Anlagekapital</t>
  </si>
  <si>
    <t>32. Das Anlagekapital der privaten Eisenbahnen (1850-1880)</t>
  </si>
  <si>
    <t>Tab. 238</t>
  </si>
  <si>
    <t>Hoffmann, W. G. (1965): Das Wachstum der deutschen Wirtschaft seit der Mitte des 19. Jahrhunderts. Berlin/ Heidelberg/New York: Springer, S. 811.</t>
  </si>
  <si>
    <t>Sonstige Darlehen</t>
  </si>
  <si>
    <t>Obligationen</t>
  </si>
  <si>
    <t>Priorit‰tsaktien</t>
  </si>
  <si>
    <t>Stammaktien</t>
  </si>
  <si>
    <t>33. Umlaufende Aktien und Obligationen und sonstige langfristige Schulden der privaten Eisenbahngesellschaften (1880-1913)</t>
  </si>
  <si>
    <t>Tab. 220</t>
  </si>
  <si>
    <t>In Mio. Mark. 1907: 9253, 1934: 15324, 1938: 15325 (siehe Anmerkungsteil).  Ohne Banken, Versicherungen, Beteiligungsgesellschaften und bis 1913 ohne Eisenbahnen.</t>
  </si>
  <si>
    <t>In Mio. Mark. 1907: 646, 1934: 1363, 1938: 1049 (siehe Anmerkungsteil).  Verkehr ab 1925 einschlieﬂlich Eisenbahnen. Ohne Banken, Versicherungen, Beteiligungsgesellschaften und bis 1913 ohne Eisenbahnen.</t>
  </si>
  <si>
    <t>In Mio. Mark. 1907: 506, 1934: 1363, 1938: 1049 (siehe Anmerkungsteil). Verkehr ab 1925 einschlieﬂlich Eisenbahnen. Ohne Banken, Versicherungen, Beteiligungsgesellschaften und bis 1913 ohne Eisenbahnen.</t>
  </si>
  <si>
    <t>In Mio. Mark. 1907: 179, 1934: 255, 1938: 158 (siehe Anmerkungsteil). Ohne Banken, Versicherungen, Beteiligungsgesellschaften und bis 1913 ohne Eisenbahnen.</t>
  </si>
  <si>
    <t>In Mio. Mark. 1907: 283 (siehe Anmerkungsteil). Ohne Banken, Versicherungen, Beteiligungsgesellschaften und bis 1913 ohne Eisenbahnen.</t>
  </si>
  <si>
    <t>In Mio. Mark. 1907: 635 (siehe Anmerkungsteil). Ohne Banken, Versicherungen, Beteiligungsgesellschaften und bis 1913 ohne Eisenbahnen.</t>
  </si>
  <si>
    <t>In Mio. Mark. 1907: 169 (siehe Anmerkungsteil). Ohne Banken, Versicherungen, Beteiligungsgesellschaften und bis 1913 ohne Eisenbahnen.</t>
  </si>
  <si>
    <t>In Mio. Mark. 1907: 1087, 1934: 1158, 1938: 1027 (siehe Anmerkungsteil). Ohne Banken, Versicherungen, Beteiligungsgesellschaften und bis 1913 ohne Eisenbahnen.</t>
  </si>
  <si>
    <t>In Mio. Mark. 1907: 599, 1934: 929, 1938: 891 (siehe Anmerkungsteil). Ohne Banken, Versicherungen, Beteiligungsgesellschaften und bis 1913 ohne Eisenbahnen.</t>
  </si>
  <si>
    <t>In Mio. Mark. 1907: 73, 1934: 72, 1938: 94 (siehe Anmerkungsteil). Ohne Banken, Versicherungen, Beteiligungsgesellschaften und bis 1913 ohne Eisenbahnen.</t>
  </si>
  <si>
    <t>In Mio. Mark. 1907: 366, 1934: 551, 1938: 466 (siehe Anmerkungsteil). Ohne Banken, Versicherungen, Beteiligungsgesellschaften und bis 1913 ohne Eisenbahnen.</t>
  </si>
  <si>
    <t>In Mio. Mark. 1907: 159, 1934: 2762, 1938: 2676 (siehe Anmerkungsteil). Ohne Banken, Versicherungen, Beteiligungsgesellschaften und bis 1913 ohne Eisenbahnen.</t>
  </si>
  <si>
    <t>In Mio. Mark. 1907: 519, 1934: 1551, 1938: 1848 (siehe Anmerkungsteil). Ohne Banken, Versicherungen, Beteiligungsgesellschaften und bis 1913 ohne Eisenbahnen.</t>
  </si>
  <si>
    <t>In Mio. Mark. 1907: 853 (siehe Anmerkungsteil). Von 1925 - 1939 enthalten in Gas- und Wasserversorgung. 1959: nur Elektroindustrie. Ohne Banken, Versicherungen, Beteiligungsgesellschaften und bis 1913 ohne Eisenbahnen.</t>
  </si>
  <si>
    <t>In Mio. Mark. 1907: 1053, 1934: 2093, 1938: 2029 (siehe Anmerkungsteil). Ohne Banken, Versicherungen, Beteiligungsgesellschaften und bis 1913 ohne Eisenbahnen.</t>
  </si>
  <si>
    <t>In Mio. Mark. 1907: 562, 1934: 1077, 1938: 929 (siehe Anmerkungsteil). 1925 bis 1939: Industrie der Steine und Erden und Bau- und Terraingesellschaften zusammen. Ohne Banken, Versicherungen, Beteiligungsgesellschaften und bis 1913 ohne Eisenbahnen.</t>
  </si>
  <si>
    <t>In Mio. Mark. 1907: 443, 1934: 1077, 1938: 929 (siehe Anmerkungsteil). 1925 bis 1939: Industrie der Steine und Erden und Bau- und Terraingesellschaften zusammen. Ohne Banken, Versicherungen, Beteiligungsgesellschaften und bis 1913 ohne Eisenbahnen.</t>
  </si>
  <si>
    <t>In Mio. Mark. 1907: 2208, 1934: 3513, 1938: 4158 (siehe Anmerkungsteil). Ohne Banken, Versicherungen, Beteiligungsgesellschaften und bis 1913 ohne Eisenbahnen.</t>
  </si>
  <si>
    <t>Hoffmann, W. G. (1965): Das Wachstum der deutschen Wirtschaft seit der Mitte des 19. Jahrhunderts. Berlin/ Heidelberg/New York: Springer, S. 772-775.</t>
  </si>
  <si>
    <t>Verkehr: Sonstiger</t>
  </si>
  <si>
    <t>Verkehr: Schifffahrt</t>
  </si>
  <si>
    <t>Sonstige Industrien</t>
  </si>
  <si>
    <t>Nahrungs- und Genussmittelindustrie: Sonstige</t>
  </si>
  <si>
    <t>Nahrungs- und Genussmittelindustrie: Brauereien</t>
  </si>
  <si>
    <t>Nahrungs- und Genussmittelindustrie: Zuckerfabriken</t>
  </si>
  <si>
    <t>Nahrungs- und Genussmittelindustrie: Insgesamt</t>
  </si>
  <si>
    <t>Textil- und Bekleidungsindustrie</t>
  </si>
  <si>
    <t>Graphisches Gewerbe</t>
  </si>
  <si>
    <t>Verarbeitung von Leder, Holz, Gummi, Papier</t>
  </si>
  <si>
    <t>Gas- und Wasserversorgung</t>
  </si>
  <si>
    <t>Chemische Industrie</t>
  </si>
  <si>
    <t>Elektroindustrie, Elektrizit‰tsversorgung</t>
  </si>
  <si>
    <t>Metallverarbeitung</t>
  </si>
  <si>
    <t>Bau- und Terraingesellschaften</t>
  </si>
  <si>
    <t>Industrie der Steine und Erden</t>
  </si>
  <si>
    <t>Bergbau, Metallerzeugung</t>
  </si>
  <si>
    <t>Industriezweig</t>
  </si>
  <si>
    <t>17. Das eingezahlte Kapital der Aktiengesellschaften (1852-1959)</t>
  </si>
  <si>
    <t>1955-1959</t>
  </si>
  <si>
    <t>1950-1954</t>
  </si>
  <si>
    <t>1935-1938</t>
  </si>
  <si>
    <t>1930-1934</t>
  </si>
  <si>
    <t>1925-1929</t>
  </si>
  <si>
    <t>1910-1913</t>
  </si>
  <si>
    <t>1905-1909</t>
  </si>
  <si>
    <t>1900-1904</t>
  </si>
  <si>
    <t>1895-1899</t>
  </si>
  <si>
    <t>1890-1894</t>
  </si>
  <si>
    <t>1885-1889</t>
  </si>
  <si>
    <t>1880-1884</t>
  </si>
  <si>
    <t>1875-1879</t>
  </si>
  <si>
    <t>1870-1874</t>
  </si>
  <si>
    <t>1865-1869</t>
  </si>
  <si>
    <t>1860-1864</t>
  </si>
  <si>
    <t>1855-1859</t>
  </si>
  <si>
    <t>1850-1854</t>
  </si>
  <si>
    <t>Tab. A2</t>
  </si>
  <si>
    <t>Hoffmann, Walther G.: Das Wachstum der deutschen Wirtschaft seit der Mitte des 19. Jahrhunderts. Berlin, Heidelberg, New York 1965, S. 148.</t>
  </si>
  <si>
    <t>Preise von 1913 in Mill. Mark</t>
  </si>
  <si>
    <t>laufende Preise in Mill. Mark</t>
  </si>
  <si>
    <t>Preise von 1913 in Prozent</t>
  </si>
  <si>
    <t>laufende Preise in Prozent</t>
  </si>
  <si>
    <t>Preisbasis</t>
  </si>
  <si>
    <t>÷ffentliche Investitionen</t>
  </si>
  <si>
    <t>Gesamte persˆnliche Ausgaben</t>
  </si>
  <si>
    <t>Verteidigungsausgaben</t>
  </si>
  <si>
    <t>Verwaltungsausgaben</t>
  </si>
  <si>
    <t>A.2 Die Struktur der ˆffentlichen Ausgaben (ˆffentlicher Verbrauch plus ˆffentliche Investitionen) nach Ausgabenarten nach Hoffmann (1850-1959)</t>
  </si>
  <si>
    <t>Kˆllner, L.: Milit‰r und Finanzen. Zur Finanzgeschichte und Finanzsoziologie von Milit‰rausgaben in Deutschland, M¸nchen 1982. Bielfeldt, C.: R¸stungsausgaben und Staatsinterventionismus. Das Beispiel Deutschland 1950-1971, Frankfurt/New York 1977.; GESIS</t>
  </si>
  <si>
    <t>Die langfristige Entwicklung der Milit‰rausgaben in Deutschland</t>
  </si>
  <si>
    <t>Jährliche Wachstumsrate</t>
  </si>
  <si>
    <t>Mittlere Bevölkerung</t>
  </si>
  <si>
    <t>Tab. 2</t>
  </si>
  <si>
    <t>Hoffmann, W. G. (1965): Das Wachstum der deutschen Wirtschaft seit der Mitte des 19. Jahrhunderts. Berlin/Heidelberg/New York: Springer, S. 175.</t>
  </si>
  <si>
    <t>Bevˆlkerung</t>
  </si>
  <si>
    <t>02. Die mittlere Bevˆlkerung des Deutschen Reichs ohne Elsaﬂ-Lothringen (1840-1871)</t>
  </si>
  <si>
    <t xml:space="preserve">Includes Alsace Lorraine </t>
  </si>
  <si>
    <t>Data from Hoffmann table 40: fixed assets in current prices, at year-end</t>
  </si>
  <si>
    <t>Capital stock in bn constant 1913 prices (investment in constant price = delta capital stock in constant prices): Hoffmann (1965) Table 39 p. 254</t>
  </si>
  <si>
    <t>Total investment</t>
  </si>
  <si>
    <t>Public investment</t>
  </si>
  <si>
    <t>In current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</si>
</sst>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.000"/>
    <numFmt numFmtId="166" formatCode="0.0"/>
    <numFmt numFmtId="167" formatCode="0.0000%"/>
  </numFmts>
  <fonts count="10" x14ac:knownFonts="1">
    <font>
      <sz val="10"/>
      <name val="Arial"/>
    </font>
    <font>
      <b/>
      <sz val="10"/>
      <name val="Arial"/>
    </font>
    <font>
      <sz val="8"/>
      <name val="Arial"/>
    </font>
    <font>
      <u/>
      <sz val="10"/>
      <color theme="10"/>
      <name val="Arial"/>
    </font>
    <font>
      <u/>
      <sz val="10"/>
      <color theme="11"/>
      <name val="Arial"/>
    </font>
    <font>
      <i/>
      <sz val="10"/>
      <name val="Arial"/>
    </font>
    <font>
      <sz val="10"/>
      <name val="Arial"/>
    </font>
    <font>
      <sz val="10"/>
      <color rgb="FFFF0000"/>
      <name val="Arial"/>
    </font>
    <font>
      <sz val="9"/>
      <color indexed="81"/>
      <name val="Arial"/>
    </font>
    <font>
      <b/>
      <sz val="9"/>
      <color indexed="81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ashed">
        <color auto="1"/>
      </bottom>
      <diagonal/>
    </border>
  </borders>
  <cellStyleXfs count="72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5"/>
    <xf numFmtId="164" fontId="0" fillId="0" borderId="0" xfId="0" applyNumberFormat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165" fontId="0" fillId="0" borderId="0" xfId="0" applyNumberForma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6" fontId="1" fillId="0" borderId="0" xfId="0" applyNumberFormat="1" applyFont="1"/>
    <xf numFmtId="0" fontId="0" fillId="0" borderId="1" xfId="0" applyBorder="1"/>
    <xf numFmtId="166" fontId="1" fillId="0" borderId="1" xfId="0" applyNumberFormat="1" applyFont="1" applyBorder="1"/>
    <xf numFmtId="9" fontId="0" fillId="0" borderId="0" xfId="6" applyFont="1"/>
    <xf numFmtId="164" fontId="0" fillId="0" borderId="0" xfId="6" applyNumberFormat="1" applyFont="1"/>
    <xf numFmtId="167" fontId="0" fillId="0" borderId="0" xfId="6" applyNumberFormat="1" applyFont="1"/>
    <xf numFmtId="0" fontId="0" fillId="0" borderId="0" xfId="0" applyBorder="1" applyAlignment="1">
      <alignment horizontal="center"/>
    </xf>
    <xf numFmtId="0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 vertical="center"/>
    </xf>
    <xf numFmtId="10" fontId="0" fillId="0" borderId="0" xfId="6" applyNumberFormat="1" applyFont="1"/>
    <xf numFmtId="3" fontId="0" fillId="0" borderId="0" xfId="0" applyNumberFormat="1"/>
    <xf numFmtId="0" fontId="0" fillId="0" borderId="0" xfId="0" applyAlignment="1"/>
    <xf numFmtId="0" fontId="1" fillId="0" borderId="0" xfId="0" applyFont="1" applyAlignment="1"/>
  </cellXfs>
  <cellStyles count="72">
    <cellStyle name="Lien hypertexte" xfId="1" builtinId="8" hidden="1"/>
    <cellStyle name="Lien hypertexte" xfId="3" builtinId="8" hidden="1"/>
    <cellStyle name="Lien hypertexte" xfId="5" builtinId="8"/>
    <cellStyle name="Lien hypertexte visité" xfId="2" builtinId="9" hidden="1"/>
    <cellStyle name="Lien hypertexte visité" xfId="4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Lien hypertexte visité" xfId="51" builtinId="9" hidden="1"/>
    <cellStyle name="Lien hypertexte visité" xfId="52" builtinId="9" hidden="1"/>
    <cellStyle name="Lien hypertexte visité" xfId="53" builtinId="9" hidden="1"/>
    <cellStyle name="Lien hypertexte visité" xfId="54" builtinId="9" hidden="1"/>
    <cellStyle name="Lien hypertexte visité" xfId="55" builtinId="9" hidden="1"/>
    <cellStyle name="Lien hypertexte visité" xfId="56" builtinId="9" hidden="1"/>
    <cellStyle name="Lien hypertexte visité" xfId="57" builtinId="9" hidden="1"/>
    <cellStyle name="Lien hypertexte visité" xfId="58" builtinId="9" hidden="1"/>
    <cellStyle name="Lien hypertexte visité" xfId="59" builtinId="9" hidden="1"/>
    <cellStyle name="Lien hypertexte visité" xfId="60" builtinId="9" hidden="1"/>
    <cellStyle name="Lien hypertexte visité" xfId="61" builtinId="9" hidden="1"/>
    <cellStyle name="Lien hypertexte visité" xfId="62" builtinId="9" hidden="1"/>
    <cellStyle name="Lien hypertexte visité" xfId="63" builtinId="9" hidden="1"/>
    <cellStyle name="Lien hypertexte visité" xfId="64" builtinId="9" hidden="1"/>
    <cellStyle name="Lien hypertexte visité" xfId="65" builtinId="9" hidden="1"/>
    <cellStyle name="Lien hypertexte visité" xfId="66" builtinId="9" hidden="1"/>
    <cellStyle name="Lien hypertexte visité" xfId="67" builtinId="9" hidden="1"/>
    <cellStyle name="Lien hypertexte visité" xfId="68" builtinId="9" hidden="1"/>
    <cellStyle name="Lien hypertexte visité" xfId="69" builtinId="9" hidden="1"/>
    <cellStyle name="Lien hypertexte visité" xfId="70" builtinId="9" hidden="1"/>
    <cellStyle name="Lien hypertexte visité" xfId="71" builtinId="9" hidden="1"/>
    <cellStyle name="Normal" xfId="0" builtinId="0"/>
    <cellStyle name="Pourcentage" xfId="6" builtinId="5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worksheet" Target="worksheets/sheet27.xml"/><Relationship Id="rId28" Type="http://schemas.openxmlformats.org/officeDocument/2006/relationships/worksheet" Target="worksheets/sheet28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30" Type="http://schemas.openxmlformats.org/officeDocument/2006/relationships/worksheet" Target="worksheets/sheet30.xml"/><Relationship Id="rId31" Type="http://schemas.openxmlformats.org/officeDocument/2006/relationships/worksheet" Target="worksheets/sheet31.xml"/><Relationship Id="rId32" Type="http://schemas.openxmlformats.org/officeDocument/2006/relationships/worksheet" Target="worksheets/sheet32.xml"/><Relationship Id="rId9" Type="http://schemas.openxmlformats.org/officeDocument/2006/relationships/worksheet" Target="worksheets/sheet9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33" Type="http://schemas.openxmlformats.org/officeDocument/2006/relationships/theme" Target="theme/theme1.xml"/><Relationship Id="rId34" Type="http://schemas.openxmlformats.org/officeDocument/2006/relationships/styles" Target="styles.xml"/><Relationship Id="rId35" Type="http://schemas.openxmlformats.org/officeDocument/2006/relationships/sharedStrings" Target="sharedStrings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13" sqref="B13"/>
    </sheetView>
  </sheetViews>
  <sheetFormatPr baseColWidth="10" defaultRowHeight="12" x14ac:dyDescent="0"/>
  <cols>
    <col min="2" max="2" width="16.5" customWidth="1"/>
    <col min="3" max="3" width="60.5" customWidth="1"/>
  </cols>
  <sheetData>
    <row r="1" spans="1:4">
      <c r="A1" t="s">
        <v>120</v>
      </c>
    </row>
    <row r="2" spans="1:4">
      <c r="A2" t="s">
        <v>218</v>
      </c>
    </row>
    <row r="3" spans="1:4">
      <c r="D3" t="s">
        <v>167</v>
      </c>
    </row>
    <row r="4" spans="1:4">
      <c r="B4" s="6" t="s">
        <v>147</v>
      </c>
      <c r="C4" t="s">
        <v>119</v>
      </c>
      <c r="D4" t="s">
        <v>109</v>
      </c>
    </row>
    <row r="5" spans="1:4">
      <c r="B5" s="6" t="s">
        <v>146</v>
      </c>
      <c r="C5" t="s">
        <v>110</v>
      </c>
      <c r="D5" t="s">
        <v>109</v>
      </c>
    </row>
    <row r="6" spans="1:4">
      <c r="B6" s="6" t="s">
        <v>168</v>
      </c>
      <c r="C6" t="s">
        <v>169</v>
      </c>
      <c r="D6" t="s">
        <v>170</v>
      </c>
    </row>
    <row r="7" spans="1:4">
      <c r="B7" s="6" t="s">
        <v>190</v>
      </c>
      <c r="C7" t="s">
        <v>182</v>
      </c>
      <c r="D7" t="s">
        <v>183</v>
      </c>
    </row>
    <row r="8" spans="1:4">
      <c r="B8" s="6" t="s">
        <v>191</v>
      </c>
      <c r="C8" t="s">
        <v>189</v>
      </c>
      <c r="D8" t="s">
        <v>183</v>
      </c>
    </row>
    <row r="9" spans="1:4">
      <c r="B9" s="6" t="s">
        <v>145</v>
      </c>
      <c r="C9" t="s">
        <v>144</v>
      </c>
    </row>
    <row r="10" spans="1:4">
      <c r="B10" s="6" t="s">
        <v>214</v>
      </c>
      <c r="C10" t="s">
        <v>215</v>
      </c>
    </row>
    <row r="11" spans="1:4">
      <c r="B11" s="6" t="s">
        <v>217</v>
      </c>
      <c r="C11" t="s">
        <v>216</v>
      </c>
    </row>
    <row r="12" spans="1:4">
      <c r="B12" s="6" t="s">
        <v>233</v>
      </c>
      <c r="C12" t="s">
        <v>234</v>
      </c>
    </row>
    <row r="13" spans="1:4">
      <c r="B13" s="6" t="s">
        <v>235</v>
      </c>
      <c r="C13" t="s">
        <v>236</v>
      </c>
    </row>
  </sheetData>
  <hyperlinks>
    <hyperlink ref="B9" location="Prices!A1" display="Prices"/>
    <hyperlink ref="B4" location="Exp!A1" display="Exp!A1"/>
    <hyperlink ref="B5" location="ExpConsPrice!A1" display="ExpConsPrice!A1"/>
    <hyperlink ref="B6" location="Inc!A1" display="Inc"/>
    <hyperlink ref="B7" location="OutConsPrices!A1" display="Output"/>
    <hyperlink ref="B8" location="OutIndices!A1" display="OutIndices"/>
    <hyperlink ref="B10" location="AgriAccount!A1" display="AgriAccount"/>
    <hyperlink ref="B11" location="AgriOutput!A1" display="AgriOutput"/>
    <hyperlink ref="B12" location="RuralWealth!A1" display="RuralWealth"/>
    <hyperlink ref="B13" location="FixedAssets!A1" display="FixedAsset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workbookViewId="0">
      <pane xSplit="1" ySplit="8" topLeftCell="B62" activePane="bottomRight" state="frozen"/>
      <selection pane="topRight" activeCell="B1" sqref="B1"/>
      <selection pane="bottomLeft" activeCell="A9" sqref="A9"/>
      <selection pane="bottomRight" activeCell="J86" sqref="J86"/>
    </sheetView>
  </sheetViews>
  <sheetFormatPr baseColWidth="10" defaultColWidth="8.83203125" defaultRowHeight="12" x14ac:dyDescent="0"/>
  <cols>
    <col min="1" max="1" width="18.6640625" customWidth="1"/>
  </cols>
  <sheetData>
    <row r="1" spans="1:11" ht="20" customHeight="1">
      <c r="A1" s="1" t="s">
        <v>0</v>
      </c>
      <c r="B1" s="2" t="s">
        <v>213</v>
      </c>
      <c r="C1" s="3"/>
      <c r="D1" s="3"/>
      <c r="E1" s="3"/>
      <c r="F1" s="3"/>
      <c r="G1" s="3"/>
      <c r="H1" s="3"/>
      <c r="I1" s="3"/>
      <c r="J1" s="3"/>
    </row>
    <row r="2" spans="1:11" ht="20" customHeight="1">
      <c r="A2" s="1" t="s">
        <v>2</v>
      </c>
      <c r="B2" s="3" t="s">
        <v>212</v>
      </c>
      <c r="C2" s="3"/>
      <c r="D2" s="3"/>
      <c r="E2" s="3"/>
      <c r="F2" s="3"/>
      <c r="G2" s="3"/>
      <c r="H2" s="3"/>
      <c r="I2" s="3"/>
      <c r="J2" s="3"/>
    </row>
    <row r="3" spans="1:11" ht="20" customHeight="1">
      <c r="A3" s="1" t="s">
        <v>4</v>
      </c>
      <c r="B3" s="2" t="s">
        <v>211</v>
      </c>
      <c r="C3" s="2"/>
      <c r="D3" s="2"/>
      <c r="E3" s="2"/>
      <c r="F3" s="2"/>
      <c r="G3" s="2"/>
      <c r="H3" s="2"/>
      <c r="I3" s="2"/>
      <c r="J3" s="2"/>
    </row>
    <row r="4" spans="1:11" ht="30" customHeight="1">
      <c r="A4" s="1" t="s">
        <v>210</v>
      </c>
      <c r="B4" s="4" t="s">
        <v>209</v>
      </c>
      <c r="C4" s="4" t="s">
        <v>209</v>
      </c>
      <c r="D4" s="4" t="s">
        <v>209</v>
      </c>
      <c r="E4" s="4" t="s">
        <v>208</v>
      </c>
      <c r="F4" s="4" t="s">
        <v>208</v>
      </c>
      <c r="G4" s="4" t="s">
        <v>207</v>
      </c>
      <c r="H4" s="4" t="s">
        <v>207</v>
      </c>
      <c r="I4" s="4" t="s">
        <v>207</v>
      </c>
      <c r="J4" s="4" t="s">
        <v>207</v>
      </c>
      <c r="K4" s="4" t="s">
        <v>14</v>
      </c>
    </row>
    <row r="5" spans="1:11" ht="30" customHeight="1">
      <c r="A5" s="1" t="s">
        <v>206</v>
      </c>
      <c r="B5" s="4" t="s">
        <v>205</v>
      </c>
      <c r="C5" s="4" t="s">
        <v>204</v>
      </c>
      <c r="D5" s="4" t="s">
        <v>203</v>
      </c>
      <c r="E5" s="4" t="s">
        <v>205</v>
      </c>
      <c r="F5" s="4" t="s">
        <v>152</v>
      </c>
      <c r="G5" s="4" t="s">
        <v>205</v>
      </c>
      <c r="H5" s="4" t="s">
        <v>204</v>
      </c>
      <c r="I5" s="4" t="s">
        <v>203</v>
      </c>
      <c r="J5" s="4" t="s">
        <v>152</v>
      </c>
      <c r="K5" s="4" t="s">
        <v>14</v>
      </c>
    </row>
    <row r="6" spans="1:11" ht="30" customHeight="1">
      <c r="A6" s="1" t="s">
        <v>16</v>
      </c>
      <c r="B6" s="4" t="s">
        <v>202</v>
      </c>
      <c r="C6" s="4" t="s">
        <v>202</v>
      </c>
      <c r="D6" s="4" t="s">
        <v>202</v>
      </c>
      <c r="E6" s="4" t="s">
        <v>202</v>
      </c>
      <c r="F6" s="4" t="s">
        <v>202</v>
      </c>
      <c r="G6" s="4" t="s">
        <v>202</v>
      </c>
      <c r="H6" s="4" t="s">
        <v>202</v>
      </c>
      <c r="I6" s="4" t="s">
        <v>202</v>
      </c>
      <c r="J6" s="4" t="s">
        <v>202</v>
      </c>
    </row>
    <row r="7" spans="1:11" ht="30" customHeight="1">
      <c r="A7" s="1" t="s">
        <v>15</v>
      </c>
      <c r="B7" s="4" t="s">
        <v>149</v>
      </c>
      <c r="C7" s="4" t="s">
        <v>149</v>
      </c>
      <c r="D7" s="4" t="s">
        <v>149</v>
      </c>
      <c r="E7" s="4" t="s">
        <v>149</v>
      </c>
      <c r="F7" s="4" t="s">
        <v>149</v>
      </c>
      <c r="G7" s="4" t="s">
        <v>149</v>
      </c>
      <c r="H7" s="4" t="s">
        <v>149</v>
      </c>
      <c r="I7" s="4" t="s">
        <v>149</v>
      </c>
      <c r="J7" s="4" t="s">
        <v>149</v>
      </c>
    </row>
    <row r="8" spans="1:11" ht="20" customHeight="1">
      <c r="A8" s="1" t="s">
        <v>17</v>
      </c>
      <c r="B8" s="4" t="s">
        <v>201</v>
      </c>
      <c r="C8" s="4" t="s">
        <v>201</v>
      </c>
      <c r="D8" s="4" t="s">
        <v>201</v>
      </c>
      <c r="E8" s="4" t="s">
        <v>201</v>
      </c>
      <c r="F8" s="4" t="s">
        <v>201</v>
      </c>
      <c r="G8" s="4" t="s">
        <v>201</v>
      </c>
      <c r="H8" s="4" t="s">
        <v>201</v>
      </c>
      <c r="I8" s="4" t="s">
        <v>201</v>
      </c>
      <c r="J8" s="4" t="s">
        <v>201</v>
      </c>
    </row>
    <row r="9" spans="1:11">
      <c r="A9" s="5" t="s">
        <v>21</v>
      </c>
      <c r="B9" s="5">
        <v>2326</v>
      </c>
      <c r="C9" s="5">
        <v>105</v>
      </c>
      <c r="D9" s="5">
        <v>10</v>
      </c>
      <c r="E9" s="5">
        <v>2256</v>
      </c>
      <c r="F9" s="5">
        <v>2371</v>
      </c>
      <c r="G9" s="5">
        <v>1660</v>
      </c>
      <c r="H9" s="5">
        <v>84</v>
      </c>
      <c r="I9" s="5">
        <v>9</v>
      </c>
      <c r="J9" s="5">
        <v>1753</v>
      </c>
    </row>
    <row r="10" spans="1:11">
      <c r="A10" s="5" t="s">
        <v>22</v>
      </c>
      <c r="B10" s="5">
        <v>2546</v>
      </c>
      <c r="C10" s="5">
        <v>104</v>
      </c>
      <c r="D10" s="5">
        <v>10</v>
      </c>
      <c r="E10" s="5">
        <v>2472</v>
      </c>
      <c r="F10" s="5">
        <v>2586</v>
      </c>
      <c r="G10" s="5">
        <v>1958</v>
      </c>
      <c r="H10" s="5">
        <v>83</v>
      </c>
      <c r="I10" s="5">
        <v>9</v>
      </c>
      <c r="J10" s="5">
        <v>2050</v>
      </c>
    </row>
    <row r="11" spans="1:11">
      <c r="A11" s="5" t="s">
        <v>23</v>
      </c>
      <c r="B11" s="5">
        <v>3017</v>
      </c>
      <c r="C11" s="5">
        <v>100</v>
      </c>
      <c r="D11" s="5">
        <v>10</v>
      </c>
      <c r="E11" s="5">
        <v>2940</v>
      </c>
      <c r="F11" s="5">
        <v>3050</v>
      </c>
      <c r="G11" s="5">
        <v>2391</v>
      </c>
      <c r="H11" s="5">
        <v>80</v>
      </c>
      <c r="I11" s="5">
        <v>9</v>
      </c>
      <c r="J11" s="5">
        <v>2480</v>
      </c>
    </row>
    <row r="12" spans="1:11">
      <c r="A12" s="5" t="s">
        <v>24</v>
      </c>
      <c r="B12" s="5">
        <v>3193</v>
      </c>
      <c r="C12" s="5">
        <v>113</v>
      </c>
      <c r="D12" s="5">
        <v>11</v>
      </c>
      <c r="E12" s="5">
        <v>3113</v>
      </c>
      <c r="F12" s="5">
        <v>3237</v>
      </c>
      <c r="G12" s="5">
        <v>2460</v>
      </c>
      <c r="H12" s="5">
        <v>90</v>
      </c>
      <c r="I12" s="5">
        <v>10</v>
      </c>
      <c r="J12" s="5">
        <v>2560</v>
      </c>
    </row>
    <row r="13" spans="1:11">
      <c r="A13" s="5" t="s">
        <v>25</v>
      </c>
      <c r="B13" s="5">
        <v>3823</v>
      </c>
      <c r="C13" s="5">
        <v>117</v>
      </c>
      <c r="D13" s="5">
        <v>12</v>
      </c>
      <c r="E13" s="5">
        <v>3740</v>
      </c>
      <c r="F13" s="5">
        <v>3869</v>
      </c>
      <c r="G13" s="5">
        <v>2996</v>
      </c>
      <c r="H13" s="5">
        <v>94</v>
      </c>
      <c r="I13" s="5">
        <v>11</v>
      </c>
      <c r="J13" s="5">
        <v>3101</v>
      </c>
    </row>
    <row r="14" spans="1:11">
      <c r="A14" s="5" t="s">
        <v>26</v>
      </c>
      <c r="B14" s="5">
        <v>3492</v>
      </c>
      <c r="C14" s="5">
        <v>120</v>
      </c>
      <c r="D14" s="5">
        <v>12</v>
      </c>
      <c r="E14" s="5">
        <v>3405</v>
      </c>
      <c r="F14" s="5">
        <v>3537</v>
      </c>
      <c r="G14" s="5">
        <v>2667</v>
      </c>
      <c r="H14" s="5">
        <v>96</v>
      </c>
      <c r="I14" s="5">
        <v>11</v>
      </c>
      <c r="J14" s="5">
        <v>2774</v>
      </c>
    </row>
    <row r="15" spans="1:11">
      <c r="A15" s="5" t="s">
        <v>27</v>
      </c>
      <c r="B15" s="5">
        <v>4080</v>
      </c>
      <c r="C15" s="5">
        <v>132</v>
      </c>
      <c r="D15" s="5">
        <v>13</v>
      </c>
      <c r="E15" s="5">
        <v>3989</v>
      </c>
      <c r="F15" s="5">
        <v>4134</v>
      </c>
      <c r="G15" s="5">
        <v>3255</v>
      </c>
      <c r="H15" s="5">
        <v>106</v>
      </c>
      <c r="I15" s="5">
        <v>12</v>
      </c>
      <c r="J15" s="5">
        <v>3373</v>
      </c>
    </row>
    <row r="16" spans="1:11">
      <c r="A16" s="5" t="s">
        <v>28</v>
      </c>
      <c r="B16" s="5">
        <v>3767</v>
      </c>
      <c r="C16" s="5">
        <v>139</v>
      </c>
      <c r="D16" s="5">
        <v>13</v>
      </c>
      <c r="E16" s="5">
        <v>3673</v>
      </c>
      <c r="F16" s="5">
        <v>3825</v>
      </c>
      <c r="G16" s="5">
        <v>2948</v>
      </c>
      <c r="H16" s="5">
        <v>111</v>
      </c>
      <c r="I16" s="5">
        <v>12</v>
      </c>
      <c r="J16" s="5">
        <v>3071</v>
      </c>
    </row>
    <row r="17" spans="1:10">
      <c r="A17" s="5" t="s">
        <v>29</v>
      </c>
      <c r="B17" s="5">
        <v>3332</v>
      </c>
      <c r="C17" s="5">
        <v>150</v>
      </c>
      <c r="D17" s="5">
        <v>13</v>
      </c>
      <c r="E17" s="5">
        <v>3234</v>
      </c>
      <c r="F17" s="5">
        <v>3397</v>
      </c>
      <c r="G17" s="5">
        <v>2575</v>
      </c>
      <c r="H17" s="5">
        <v>120</v>
      </c>
      <c r="I17" s="5">
        <v>12</v>
      </c>
      <c r="J17" s="5">
        <v>2707</v>
      </c>
    </row>
    <row r="18" spans="1:10">
      <c r="A18" s="5" t="s">
        <v>30</v>
      </c>
      <c r="B18" s="5">
        <v>3406</v>
      </c>
      <c r="C18" s="5">
        <v>144</v>
      </c>
      <c r="D18" s="5">
        <v>13</v>
      </c>
      <c r="E18" s="5">
        <v>3304</v>
      </c>
      <c r="F18" s="5">
        <v>3461</v>
      </c>
      <c r="G18" s="5">
        <v>2655</v>
      </c>
      <c r="H18" s="5">
        <v>115</v>
      </c>
      <c r="I18" s="5">
        <v>12</v>
      </c>
      <c r="J18" s="5">
        <v>2782</v>
      </c>
    </row>
    <row r="19" spans="1:10">
      <c r="A19" s="5" t="s">
        <v>31</v>
      </c>
      <c r="B19" s="5">
        <v>4010</v>
      </c>
      <c r="C19" s="5">
        <v>150</v>
      </c>
      <c r="D19" s="5">
        <v>13</v>
      </c>
      <c r="E19" s="5">
        <v>3904</v>
      </c>
      <c r="F19" s="5">
        <v>4067</v>
      </c>
      <c r="G19" s="5">
        <v>3250</v>
      </c>
      <c r="H19" s="5">
        <v>120</v>
      </c>
      <c r="I19" s="5">
        <v>12</v>
      </c>
      <c r="J19" s="5">
        <v>3382</v>
      </c>
    </row>
    <row r="20" spans="1:10">
      <c r="A20" s="5" t="s">
        <v>32</v>
      </c>
      <c r="B20" s="5">
        <v>3919</v>
      </c>
      <c r="C20" s="5">
        <v>166</v>
      </c>
      <c r="D20" s="5">
        <v>15</v>
      </c>
      <c r="E20" s="5">
        <v>3809</v>
      </c>
      <c r="F20" s="5">
        <v>3990</v>
      </c>
      <c r="G20" s="5">
        <v>3158</v>
      </c>
      <c r="H20" s="5">
        <v>133</v>
      </c>
      <c r="I20" s="5">
        <v>14</v>
      </c>
      <c r="J20" s="5">
        <v>3305</v>
      </c>
    </row>
    <row r="21" spans="1:10">
      <c r="A21" s="5" t="s">
        <v>33</v>
      </c>
      <c r="B21" s="5">
        <v>4109</v>
      </c>
      <c r="C21" s="5">
        <v>182</v>
      </c>
      <c r="D21" s="5">
        <v>14</v>
      </c>
      <c r="E21" s="5">
        <v>3995</v>
      </c>
      <c r="F21" s="5">
        <v>4191</v>
      </c>
      <c r="G21" s="5">
        <v>3326</v>
      </c>
      <c r="H21" s="5">
        <v>146</v>
      </c>
      <c r="I21" s="5">
        <v>13</v>
      </c>
      <c r="J21" s="5">
        <v>3485</v>
      </c>
    </row>
    <row r="22" spans="1:10">
      <c r="A22" s="5" t="s">
        <v>34</v>
      </c>
      <c r="B22" s="5">
        <v>4258</v>
      </c>
      <c r="C22" s="5">
        <v>193</v>
      </c>
      <c r="D22" s="5">
        <v>14</v>
      </c>
      <c r="E22" s="5">
        <v>4140</v>
      </c>
      <c r="F22" s="5">
        <v>4347</v>
      </c>
      <c r="G22" s="5">
        <v>3455</v>
      </c>
      <c r="H22" s="5">
        <v>154</v>
      </c>
      <c r="I22" s="5">
        <v>13</v>
      </c>
      <c r="J22" s="5">
        <v>3622</v>
      </c>
    </row>
    <row r="23" spans="1:10">
      <c r="A23" s="5" t="s">
        <v>35</v>
      </c>
      <c r="B23" s="5">
        <v>4241</v>
      </c>
      <c r="C23" s="5">
        <v>194</v>
      </c>
      <c r="D23" s="5">
        <v>13</v>
      </c>
      <c r="E23" s="5">
        <v>4119</v>
      </c>
      <c r="F23" s="5">
        <v>4326</v>
      </c>
      <c r="G23" s="5">
        <v>3412</v>
      </c>
      <c r="H23" s="5">
        <v>155</v>
      </c>
      <c r="I23" s="5">
        <v>12</v>
      </c>
      <c r="J23" s="5">
        <v>3579</v>
      </c>
    </row>
    <row r="24" spans="1:10">
      <c r="A24" s="5" t="s">
        <v>36</v>
      </c>
      <c r="B24" s="5">
        <v>4042</v>
      </c>
      <c r="C24" s="5">
        <v>197</v>
      </c>
      <c r="D24" s="5">
        <v>14</v>
      </c>
      <c r="E24" s="5">
        <v>3911</v>
      </c>
      <c r="F24" s="5">
        <v>4122</v>
      </c>
      <c r="G24" s="5">
        <v>3200</v>
      </c>
      <c r="H24" s="5">
        <v>158</v>
      </c>
      <c r="I24" s="5">
        <v>13</v>
      </c>
      <c r="J24" s="5">
        <v>3371</v>
      </c>
    </row>
    <row r="25" spans="1:10">
      <c r="A25" s="5" t="s">
        <v>37</v>
      </c>
      <c r="B25" s="5">
        <v>4242</v>
      </c>
      <c r="C25" s="5">
        <v>182</v>
      </c>
      <c r="D25" s="5">
        <v>14</v>
      </c>
      <c r="E25" s="5">
        <v>4112</v>
      </c>
      <c r="F25" s="5">
        <v>4308</v>
      </c>
      <c r="G25" s="5">
        <v>3392</v>
      </c>
      <c r="H25" s="5">
        <v>146</v>
      </c>
      <c r="I25" s="5">
        <v>13</v>
      </c>
      <c r="J25" s="5">
        <v>3551</v>
      </c>
    </row>
    <row r="26" spans="1:10">
      <c r="A26" s="5" t="s">
        <v>38</v>
      </c>
      <c r="B26" s="5">
        <v>4512</v>
      </c>
      <c r="C26" s="5">
        <v>167</v>
      </c>
      <c r="D26" s="5">
        <v>15</v>
      </c>
      <c r="E26" s="5">
        <v>4378</v>
      </c>
      <c r="F26" s="5">
        <v>4560</v>
      </c>
      <c r="G26" s="5">
        <v>3673</v>
      </c>
      <c r="H26" s="5">
        <v>134</v>
      </c>
      <c r="I26" s="5">
        <v>14</v>
      </c>
      <c r="J26" s="5">
        <v>3821</v>
      </c>
    </row>
    <row r="27" spans="1:10">
      <c r="A27" s="5" t="s">
        <v>39</v>
      </c>
      <c r="B27" s="5">
        <v>5265</v>
      </c>
      <c r="C27" s="5">
        <v>185</v>
      </c>
      <c r="D27" s="5">
        <v>16</v>
      </c>
      <c r="E27" s="5">
        <v>5127</v>
      </c>
      <c r="F27" s="5">
        <v>5328</v>
      </c>
      <c r="G27" s="5">
        <v>4383</v>
      </c>
      <c r="H27" s="5">
        <v>148</v>
      </c>
      <c r="I27" s="5">
        <v>14</v>
      </c>
      <c r="J27" s="5">
        <v>4545</v>
      </c>
    </row>
    <row r="28" spans="1:10">
      <c r="A28" s="5" t="s">
        <v>40</v>
      </c>
      <c r="B28" s="5">
        <v>4680</v>
      </c>
      <c r="C28" s="5">
        <v>205</v>
      </c>
      <c r="D28" s="5">
        <v>15</v>
      </c>
      <c r="E28" s="5">
        <v>4538</v>
      </c>
      <c r="F28" s="5">
        <v>4758</v>
      </c>
      <c r="G28" s="5">
        <v>3802</v>
      </c>
      <c r="H28" s="5">
        <v>164</v>
      </c>
      <c r="I28" s="5">
        <v>14</v>
      </c>
      <c r="J28" s="5">
        <v>3980</v>
      </c>
    </row>
    <row r="29" spans="1:10">
      <c r="A29" s="5" t="s">
        <v>41</v>
      </c>
      <c r="B29" s="5">
        <v>4591</v>
      </c>
      <c r="C29" s="5">
        <v>202</v>
      </c>
      <c r="D29" s="5">
        <v>16</v>
      </c>
      <c r="E29" s="5">
        <v>4444</v>
      </c>
      <c r="F29" s="5">
        <v>4662</v>
      </c>
      <c r="G29" s="5">
        <v>3657</v>
      </c>
      <c r="H29" s="5">
        <v>162</v>
      </c>
      <c r="I29" s="5">
        <v>14</v>
      </c>
      <c r="J29" s="5">
        <v>3833</v>
      </c>
    </row>
    <row r="30" spans="1:10">
      <c r="A30" s="5" t="s">
        <v>42</v>
      </c>
      <c r="B30" s="5">
        <v>4992</v>
      </c>
      <c r="C30" s="5">
        <v>212</v>
      </c>
      <c r="D30" s="5">
        <v>18</v>
      </c>
      <c r="E30" s="5">
        <v>4841</v>
      </c>
      <c r="F30" s="5">
        <v>5071</v>
      </c>
      <c r="G30" s="5">
        <v>3955</v>
      </c>
      <c r="H30" s="5">
        <v>170</v>
      </c>
      <c r="I30" s="5">
        <v>17</v>
      </c>
      <c r="J30" s="5">
        <v>4142</v>
      </c>
    </row>
    <row r="31" spans="1:10">
      <c r="A31" s="5" t="s">
        <v>43</v>
      </c>
      <c r="B31" s="5">
        <v>5808</v>
      </c>
      <c r="C31" s="5">
        <v>250</v>
      </c>
      <c r="D31" s="5">
        <v>21</v>
      </c>
      <c r="E31" s="5">
        <v>5653</v>
      </c>
      <c r="F31" s="5">
        <v>5924</v>
      </c>
      <c r="G31" s="5">
        <v>4503</v>
      </c>
      <c r="H31" s="5">
        <v>200</v>
      </c>
      <c r="I31" s="5">
        <v>19</v>
      </c>
      <c r="J31" s="5">
        <v>4722</v>
      </c>
    </row>
    <row r="32" spans="1:10">
      <c r="A32" s="5" t="s">
        <v>44</v>
      </c>
      <c r="B32" s="5">
        <v>6180</v>
      </c>
      <c r="C32" s="5">
        <v>302</v>
      </c>
      <c r="D32" s="5">
        <v>21</v>
      </c>
      <c r="E32" s="5">
        <v>6020</v>
      </c>
      <c r="F32" s="5">
        <v>6343</v>
      </c>
      <c r="G32" s="5">
        <v>4761</v>
      </c>
      <c r="H32" s="5">
        <v>242</v>
      </c>
      <c r="I32" s="5">
        <v>19</v>
      </c>
      <c r="J32" s="5">
        <v>5022</v>
      </c>
    </row>
    <row r="33" spans="1:10">
      <c r="A33" s="5" t="s">
        <v>45</v>
      </c>
      <c r="B33" s="5">
        <v>6525</v>
      </c>
      <c r="C33" s="5">
        <v>313</v>
      </c>
      <c r="D33" s="5">
        <v>21</v>
      </c>
      <c r="E33" s="5">
        <v>6338</v>
      </c>
      <c r="F33" s="5">
        <v>6672</v>
      </c>
      <c r="G33" s="5">
        <v>5218</v>
      </c>
      <c r="H33" s="5">
        <v>250</v>
      </c>
      <c r="I33" s="5">
        <v>19</v>
      </c>
      <c r="J33" s="5">
        <v>5487</v>
      </c>
    </row>
    <row r="34" spans="1:10">
      <c r="A34" s="5" t="s">
        <v>46</v>
      </c>
      <c r="B34" s="5">
        <v>5727</v>
      </c>
      <c r="C34" s="5">
        <v>309</v>
      </c>
      <c r="D34" s="5">
        <v>21</v>
      </c>
      <c r="E34" s="5">
        <v>5558</v>
      </c>
      <c r="F34" s="5">
        <v>5888</v>
      </c>
      <c r="G34" s="5">
        <v>4599</v>
      </c>
      <c r="H34" s="5">
        <v>247</v>
      </c>
      <c r="I34" s="5">
        <v>19</v>
      </c>
      <c r="J34" s="5">
        <v>4865</v>
      </c>
    </row>
    <row r="35" spans="1:10">
      <c r="A35" s="5" t="s">
        <v>47</v>
      </c>
      <c r="B35" s="5">
        <v>5910</v>
      </c>
      <c r="C35" s="5">
        <v>322</v>
      </c>
      <c r="D35" s="5">
        <v>21</v>
      </c>
      <c r="E35" s="5">
        <v>5732</v>
      </c>
      <c r="F35" s="5">
        <v>6075</v>
      </c>
      <c r="G35" s="5">
        <v>4852</v>
      </c>
      <c r="H35" s="5">
        <v>258</v>
      </c>
      <c r="I35" s="5">
        <v>19</v>
      </c>
      <c r="J35" s="5">
        <v>5129</v>
      </c>
    </row>
    <row r="36" spans="1:10">
      <c r="A36" s="5" t="s">
        <v>48</v>
      </c>
      <c r="B36" s="5">
        <v>6129</v>
      </c>
      <c r="C36" s="5">
        <v>257</v>
      </c>
      <c r="D36" s="5">
        <v>21</v>
      </c>
      <c r="E36" s="5">
        <v>5945</v>
      </c>
      <c r="F36" s="5">
        <v>6223</v>
      </c>
      <c r="G36" s="5">
        <v>5098</v>
      </c>
      <c r="H36" s="5">
        <v>206</v>
      </c>
      <c r="I36" s="5">
        <v>19</v>
      </c>
      <c r="J36" s="5">
        <v>5323</v>
      </c>
    </row>
    <row r="37" spans="1:10">
      <c r="A37" s="5" t="s">
        <v>49</v>
      </c>
      <c r="B37" s="5">
        <v>5862</v>
      </c>
      <c r="C37" s="5">
        <v>249</v>
      </c>
      <c r="D37" s="5">
        <v>21</v>
      </c>
      <c r="E37" s="5">
        <v>5672</v>
      </c>
      <c r="F37" s="5">
        <v>5942</v>
      </c>
      <c r="G37" s="5">
        <v>4884</v>
      </c>
      <c r="H37" s="5">
        <v>199</v>
      </c>
      <c r="I37" s="5">
        <v>19</v>
      </c>
      <c r="J37" s="5">
        <v>5102</v>
      </c>
    </row>
    <row r="38" spans="1:10">
      <c r="A38" s="5" t="s">
        <v>50</v>
      </c>
      <c r="B38" s="5">
        <v>5440</v>
      </c>
      <c r="C38" s="5">
        <v>244</v>
      </c>
      <c r="D38" s="5">
        <v>20</v>
      </c>
      <c r="E38" s="5">
        <v>5243</v>
      </c>
      <c r="F38" s="5">
        <v>5507</v>
      </c>
      <c r="G38" s="5">
        <v>4492</v>
      </c>
      <c r="H38" s="5">
        <v>195</v>
      </c>
      <c r="I38" s="5">
        <v>19</v>
      </c>
      <c r="J38" s="5">
        <v>4706</v>
      </c>
    </row>
    <row r="39" spans="1:10">
      <c r="A39" s="5" t="s">
        <v>51</v>
      </c>
      <c r="B39" s="5">
        <v>5029</v>
      </c>
      <c r="C39" s="5">
        <v>240</v>
      </c>
      <c r="D39" s="5">
        <v>25</v>
      </c>
      <c r="E39" s="5">
        <v>5725</v>
      </c>
      <c r="F39" s="5">
        <v>5990</v>
      </c>
      <c r="G39" s="5">
        <v>4902</v>
      </c>
      <c r="H39" s="5">
        <v>192</v>
      </c>
      <c r="I39" s="5">
        <v>22</v>
      </c>
      <c r="J39" s="5">
        <v>5116</v>
      </c>
    </row>
    <row r="40" spans="1:10">
      <c r="A40" s="5" t="s">
        <v>52</v>
      </c>
      <c r="B40" s="5">
        <v>5914</v>
      </c>
      <c r="C40" s="5">
        <v>218</v>
      </c>
      <c r="D40" s="5">
        <v>25</v>
      </c>
      <c r="E40" s="5">
        <v>5702</v>
      </c>
      <c r="F40" s="5">
        <v>5945</v>
      </c>
      <c r="G40" s="5">
        <v>4921</v>
      </c>
      <c r="H40" s="5">
        <v>174</v>
      </c>
      <c r="I40" s="5">
        <v>22</v>
      </c>
      <c r="J40" s="5">
        <v>5117</v>
      </c>
    </row>
    <row r="41" spans="1:10">
      <c r="A41" s="5" t="s">
        <v>53</v>
      </c>
      <c r="B41" s="5">
        <v>5754</v>
      </c>
      <c r="C41" s="5">
        <v>211</v>
      </c>
      <c r="D41" s="5">
        <v>25</v>
      </c>
      <c r="E41" s="5">
        <v>5533</v>
      </c>
      <c r="F41" s="5">
        <v>5769</v>
      </c>
      <c r="G41" s="5">
        <v>4708</v>
      </c>
      <c r="H41" s="5">
        <v>169</v>
      </c>
      <c r="I41" s="5">
        <v>22</v>
      </c>
      <c r="J41" s="5">
        <v>4899</v>
      </c>
    </row>
    <row r="42" spans="1:10">
      <c r="A42" s="5" t="s">
        <v>54</v>
      </c>
      <c r="B42" s="5">
        <v>6094</v>
      </c>
      <c r="C42" s="5">
        <v>233</v>
      </c>
      <c r="D42" s="5">
        <v>25</v>
      </c>
      <c r="E42" s="5">
        <v>5863</v>
      </c>
      <c r="F42" s="5">
        <v>6121</v>
      </c>
      <c r="G42" s="5">
        <v>5055</v>
      </c>
      <c r="H42" s="5">
        <v>186</v>
      </c>
      <c r="I42" s="5">
        <v>22</v>
      </c>
      <c r="J42" s="5">
        <v>5263</v>
      </c>
    </row>
    <row r="43" spans="1:10">
      <c r="A43" s="5" t="s">
        <v>55</v>
      </c>
      <c r="B43" s="5">
        <v>6070</v>
      </c>
      <c r="C43" s="5">
        <v>248</v>
      </c>
      <c r="D43" s="5">
        <v>25</v>
      </c>
      <c r="E43" s="5">
        <v>5829</v>
      </c>
      <c r="F43" s="5">
        <v>6102</v>
      </c>
      <c r="G43" s="5">
        <v>5055</v>
      </c>
      <c r="H43" s="5">
        <v>198</v>
      </c>
      <c r="I43" s="5">
        <v>22</v>
      </c>
      <c r="J43" s="5">
        <v>5275</v>
      </c>
    </row>
    <row r="44" spans="1:10">
      <c r="A44" s="5" t="s">
        <v>56</v>
      </c>
      <c r="B44" s="5">
        <v>5909</v>
      </c>
      <c r="C44" s="5">
        <v>237</v>
      </c>
      <c r="D44" s="5">
        <v>25</v>
      </c>
      <c r="E44" s="5">
        <v>5657</v>
      </c>
      <c r="F44" s="5">
        <v>5919</v>
      </c>
      <c r="G44" s="5">
        <v>4904</v>
      </c>
      <c r="H44" s="5">
        <v>190</v>
      </c>
      <c r="I44" s="5">
        <v>22</v>
      </c>
      <c r="J44" s="5">
        <v>5116</v>
      </c>
    </row>
    <row r="45" spans="1:10">
      <c r="A45" s="5" t="s">
        <v>57</v>
      </c>
      <c r="B45" s="5">
        <v>5862</v>
      </c>
      <c r="C45" s="5">
        <v>248</v>
      </c>
      <c r="D45" s="5">
        <v>25</v>
      </c>
      <c r="E45" s="5">
        <v>5598</v>
      </c>
      <c r="F45" s="5">
        <v>5871</v>
      </c>
      <c r="G45" s="5">
        <v>4850</v>
      </c>
      <c r="H45" s="5">
        <v>198</v>
      </c>
      <c r="I45" s="5">
        <v>22</v>
      </c>
      <c r="J45" s="5">
        <v>5070</v>
      </c>
    </row>
    <row r="46" spans="1:10">
      <c r="A46" s="5" t="s">
        <v>58</v>
      </c>
      <c r="B46" s="5">
        <v>6101</v>
      </c>
      <c r="C46" s="5">
        <v>261</v>
      </c>
      <c r="D46" s="5">
        <v>24</v>
      </c>
      <c r="E46" s="5">
        <v>5824</v>
      </c>
      <c r="F46" s="5">
        <v>6109</v>
      </c>
      <c r="G46" s="5">
        <v>5030</v>
      </c>
      <c r="H46" s="5">
        <v>209</v>
      </c>
      <c r="I46" s="5">
        <v>21</v>
      </c>
      <c r="J46" s="5">
        <v>5260</v>
      </c>
    </row>
    <row r="47" spans="1:10">
      <c r="A47" s="5" t="s">
        <v>59</v>
      </c>
      <c r="B47" s="5">
        <v>6164</v>
      </c>
      <c r="C47" s="5">
        <v>287</v>
      </c>
      <c r="D47" s="5">
        <v>24</v>
      </c>
      <c r="E47" s="5">
        <v>5873</v>
      </c>
      <c r="F47" s="5">
        <v>6184</v>
      </c>
      <c r="G47" s="5">
        <v>5016</v>
      </c>
      <c r="H47" s="5">
        <v>230</v>
      </c>
      <c r="I47" s="5">
        <v>21</v>
      </c>
      <c r="J47" s="5">
        <v>5267</v>
      </c>
    </row>
    <row r="48" spans="1:10">
      <c r="A48" s="5" t="s">
        <v>60</v>
      </c>
      <c r="B48" s="5">
        <v>6404</v>
      </c>
      <c r="C48" s="5">
        <v>311</v>
      </c>
      <c r="D48" s="5">
        <v>27</v>
      </c>
      <c r="E48" s="5">
        <v>6098</v>
      </c>
      <c r="F48" s="5">
        <v>6436</v>
      </c>
      <c r="G48" s="5">
        <v>5154</v>
      </c>
      <c r="H48" s="5">
        <v>249</v>
      </c>
      <c r="I48" s="5">
        <v>23</v>
      </c>
      <c r="J48" s="5">
        <v>5426</v>
      </c>
    </row>
    <row r="49" spans="1:10">
      <c r="A49" s="5" t="s">
        <v>61</v>
      </c>
      <c r="B49" s="5">
        <v>7229</v>
      </c>
      <c r="C49" s="5">
        <v>313</v>
      </c>
      <c r="D49" s="5">
        <v>29</v>
      </c>
      <c r="E49" s="5">
        <v>6905</v>
      </c>
      <c r="F49" s="5">
        <v>7247</v>
      </c>
      <c r="G49" s="5">
        <v>5848</v>
      </c>
      <c r="H49" s="5">
        <v>250</v>
      </c>
      <c r="I49" s="5">
        <v>26</v>
      </c>
      <c r="J49" s="5">
        <v>6124</v>
      </c>
    </row>
    <row r="50" spans="1:10">
      <c r="A50" s="5" t="s">
        <v>62</v>
      </c>
      <c r="B50" s="5">
        <v>6758</v>
      </c>
      <c r="C50" s="5">
        <v>318</v>
      </c>
      <c r="D50" s="5">
        <v>27</v>
      </c>
      <c r="E50" s="5">
        <v>6424</v>
      </c>
      <c r="F50" s="5">
        <v>6769</v>
      </c>
      <c r="G50" s="5">
        <v>5463</v>
      </c>
      <c r="H50" s="5">
        <v>254</v>
      </c>
      <c r="I50" s="5">
        <v>24</v>
      </c>
      <c r="J50" s="5">
        <v>5741</v>
      </c>
    </row>
    <row r="51" spans="1:10">
      <c r="A51" s="5" t="s">
        <v>63</v>
      </c>
      <c r="B51" s="5">
        <v>7174</v>
      </c>
      <c r="C51" s="5">
        <v>331</v>
      </c>
      <c r="D51" s="5">
        <v>28</v>
      </c>
      <c r="E51" s="5">
        <v>6827</v>
      </c>
      <c r="F51" s="5">
        <v>7186</v>
      </c>
      <c r="G51" s="5">
        <v>5891</v>
      </c>
      <c r="H51" s="5">
        <v>265</v>
      </c>
      <c r="I51" s="5">
        <v>25</v>
      </c>
      <c r="J51" s="5">
        <v>6181</v>
      </c>
    </row>
    <row r="52" spans="1:10">
      <c r="A52" s="5" t="s">
        <v>64</v>
      </c>
      <c r="B52" s="5">
        <v>7054</v>
      </c>
      <c r="C52" s="5">
        <v>291</v>
      </c>
      <c r="D52" s="5">
        <v>27</v>
      </c>
      <c r="E52" s="5">
        <v>6664</v>
      </c>
      <c r="F52" s="5">
        <v>6982</v>
      </c>
      <c r="G52" s="5">
        <v>5776</v>
      </c>
      <c r="H52" s="5">
        <v>233</v>
      </c>
      <c r="I52" s="5">
        <v>24</v>
      </c>
      <c r="J52" s="5">
        <v>6033</v>
      </c>
    </row>
    <row r="53" spans="1:10">
      <c r="A53" s="5" t="s">
        <v>65</v>
      </c>
      <c r="B53" s="5">
        <v>6952</v>
      </c>
      <c r="C53" s="5">
        <v>312</v>
      </c>
      <c r="D53" s="5">
        <v>31</v>
      </c>
      <c r="E53" s="5">
        <v>6579</v>
      </c>
      <c r="F53" s="5">
        <v>6922</v>
      </c>
      <c r="G53" s="5">
        <v>5694</v>
      </c>
      <c r="H53" s="5">
        <v>250</v>
      </c>
      <c r="I53" s="5">
        <v>26</v>
      </c>
      <c r="J53" s="5">
        <v>5970</v>
      </c>
    </row>
    <row r="54" spans="1:10">
      <c r="A54" s="5" t="s">
        <v>66</v>
      </c>
      <c r="B54" s="5">
        <v>6871</v>
      </c>
      <c r="C54" s="5">
        <v>302</v>
      </c>
      <c r="D54" s="5">
        <v>32</v>
      </c>
      <c r="E54" s="5">
        <v>6482</v>
      </c>
      <c r="F54" s="5">
        <v>6816</v>
      </c>
      <c r="G54" s="5">
        <v>5570</v>
      </c>
      <c r="H54" s="5">
        <v>242</v>
      </c>
      <c r="I54" s="5">
        <v>25</v>
      </c>
      <c r="J54" s="5">
        <v>5837</v>
      </c>
    </row>
    <row r="55" spans="1:10">
      <c r="A55" s="5" t="s">
        <v>67</v>
      </c>
      <c r="B55" s="5">
        <v>7028</v>
      </c>
      <c r="C55" s="5">
        <v>338</v>
      </c>
      <c r="D55" s="5">
        <v>32</v>
      </c>
      <c r="E55" s="5">
        <v>6621</v>
      </c>
      <c r="F55" s="5">
        <v>6991</v>
      </c>
      <c r="G55" s="5">
        <v>5664</v>
      </c>
      <c r="H55" s="5">
        <v>270</v>
      </c>
      <c r="I55" s="5">
        <v>25</v>
      </c>
      <c r="J55" s="5">
        <v>5959</v>
      </c>
    </row>
    <row r="56" spans="1:10">
      <c r="A56" s="5" t="s">
        <v>68</v>
      </c>
      <c r="B56" s="5">
        <v>7818</v>
      </c>
      <c r="C56" s="5">
        <v>347</v>
      </c>
      <c r="D56" s="5">
        <v>32</v>
      </c>
      <c r="E56" s="5">
        <v>7395</v>
      </c>
      <c r="F56" s="5">
        <v>7774</v>
      </c>
      <c r="G56" s="5">
        <v>6365</v>
      </c>
      <c r="H56" s="5">
        <v>278</v>
      </c>
      <c r="I56" s="5">
        <v>26</v>
      </c>
      <c r="J56" s="5">
        <v>6669</v>
      </c>
    </row>
    <row r="57" spans="1:10">
      <c r="A57" s="5" t="s">
        <v>69</v>
      </c>
      <c r="B57" s="5">
        <v>8545</v>
      </c>
      <c r="C57" s="5">
        <v>355</v>
      </c>
      <c r="D57" s="5">
        <v>39</v>
      </c>
      <c r="E57" s="5">
        <v>8104</v>
      </c>
      <c r="F57" s="5">
        <v>8498</v>
      </c>
      <c r="G57" s="5">
        <v>7039</v>
      </c>
      <c r="H57" s="5">
        <v>284</v>
      </c>
      <c r="I57" s="5">
        <v>30</v>
      </c>
      <c r="J57" s="5">
        <v>7353</v>
      </c>
    </row>
    <row r="58" spans="1:10">
      <c r="A58" s="5" t="s">
        <v>70</v>
      </c>
      <c r="B58" s="5">
        <v>8254</v>
      </c>
      <c r="C58" s="5">
        <v>370</v>
      </c>
      <c r="D58" s="5">
        <v>33</v>
      </c>
      <c r="E58" s="5">
        <v>7794</v>
      </c>
      <c r="F58" s="5">
        <v>8197</v>
      </c>
      <c r="G58" s="5">
        <v>6570</v>
      </c>
      <c r="H58" s="5">
        <v>296</v>
      </c>
      <c r="I58" s="5">
        <v>26</v>
      </c>
      <c r="J58" s="5">
        <v>6892</v>
      </c>
    </row>
    <row r="59" spans="1:10">
      <c r="A59" s="5" t="s">
        <v>71</v>
      </c>
      <c r="B59" s="5">
        <v>8470</v>
      </c>
      <c r="C59" s="5">
        <v>406</v>
      </c>
      <c r="D59" s="5">
        <v>36</v>
      </c>
      <c r="E59" s="5">
        <v>7985</v>
      </c>
      <c r="F59" s="5">
        <v>8427</v>
      </c>
      <c r="G59" s="5">
        <v>6587</v>
      </c>
      <c r="H59" s="5">
        <v>325</v>
      </c>
      <c r="I59" s="5">
        <v>27</v>
      </c>
      <c r="J59" s="5">
        <v>6939</v>
      </c>
    </row>
    <row r="60" spans="1:10">
      <c r="A60" s="5" t="s">
        <v>72</v>
      </c>
      <c r="B60" s="5">
        <v>8212</v>
      </c>
      <c r="C60" s="5">
        <v>371</v>
      </c>
      <c r="D60" s="5">
        <v>44</v>
      </c>
      <c r="E60" s="5">
        <v>7708</v>
      </c>
      <c r="F60" s="5">
        <v>8123</v>
      </c>
      <c r="G60" s="5">
        <v>6489</v>
      </c>
      <c r="H60" s="5">
        <v>297</v>
      </c>
      <c r="I60" s="5">
        <v>31</v>
      </c>
      <c r="J60" s="5">
        <v>6817</v>
      </c>
    </row>
    <row r="61" spans="1:10">
      <c r="A61" s="5" t="s">
        <v>73</v>
      </c>
      <c r="B61" s="5">
        <v>8710</v>
      </c>
      <c r="C61" s="5">
        <v>385</v>
      </c>
      <c r="D61" s="5">
        <v>44</v>
      </c>
      <c r="E61" s="5">
        <v>8183</v>
      </c>
      <c r="F61" s="5">
        <v>8612</v>
      </c>
      <c r="G61" s="5">
        <v>7022</v>
      </c>
      <c r="H61" s="5">
        <v>308</v>
      </c>
      <c r="I61" s="5">
        <v>31</v>
      </c>
      <c r="J61" s="5">
        <v>7361</v>
      </c>
    </row>
    <row r="62" spans="1:10">
      <c r="A62" s="5" t="s">
        <v>74</v>
      </c>
      <c r="B62" s="5">
        <v>8902</v>
      </c>
      <c r="C62" s="5">
        <v>425</v>
      </c>
      <c r="D62" s="5">
        <v>46</v>
      </c>
      <c r="E62" s="5">
        <v>8350</v>
      </c>
      <c r="F62" s="5">
        <v>8821</v>
      </c>
      <c r="G62" s="5">
        <v>7144</v>
      </c>
      <c r="H62" s="5">
        <v>340</v>
      </c>
      <c r="I62" s="5">
        <v>31</v>
      </c>
      <c r="J62" s="5">
        <v>7515</v>
      </c>
    </row>
    <row r="63" spans="1:10">
      <c r="A63" s="5" t="s">
        <v>75</v>
      </c>
      <c r="B63" s="5">
        <v>9220</v>
      </c>
      <c r="C63" s="5">
        <v>443</v>
      </c>
      <c r="D63" s="5">
        <v>46</v>
      </c>
      <c r="E63" s="5">
        <v>8641</v>
      </c>
      <c r="F63" s="5">
        <v>9130</v>
      </c>
      <c r="G63" s="5">
        <v>7403</v>
      </c>
      <c r="H63" s="5">
        <v>354</v>
      </c>
      <c r="I63" s="5">
        <v>31</v>
      </c>
      <c r="J63" s="5">
        <v>7788</v>
      </c>
    </row>
    <row r="64" spans="1:10">
      <c r="A64" s="5" t="s">
        <v>76</v>
      </c>
      <c r="B64" s="5">
        <v>10091</v>
      </c>
      <c r="C64" s="5">
        <v>452</v>
      </c>
      <c r="D64" s="5">
        <v>51</v>
      </c>
      <c r="E64" s="5">
        <v>9485</v>
      </c>
      <c r="F64" s="5">
        <v>9988</v>
      </c>
      <c r="G64" s="5">
        <v>8188</v>
      </c>
      <c r="H64" s="5">
        <v>362</v>
      </c>
      <c r="I64" s="5">
        <v>35</v>
      </c>
      <c r="J64" s="5">
        <v>8585</v>
      </c>
    </row>
    <row r="65" spans="1:10">
      <c r="A65" s="5" t="s">
        <v>77</v>
      </c>
      <c r="B65" s="5">
        <v>10407</v>
      </c>
      <c r="C65" s="5">
        <v>469</v>
      </c>
      <c r="D65" s="5">
        <v>64</v>
      </c>
      <c r="E65" s="5">
        <v>9768</v>
      </c>
      <c r="F65" s="5">
        <v>10301</v>
      </c>
      <c r="G65" s="5">
        <v>8334</v>
      </c>
      <c r="H65" s="5">
        <v>375</v>
      </c>
      <c r="I65" s="5">
        <v>45</v>
      </c>
      <c r="J65" s="5">
        <v>8754</v>
      </c>
    </row>
    <row r="66" spans="1:10">
      <c r="A66" s="5" t="s">
        <v>78</v>
      </c>
      <c r="B66" s="5">
        <v>10641</v>
      </c>
      <c r="C66" s="5">
        <v>485</v>
      </c>
      <c r="D66" s="5">
        <v>68</v>
      </c>
      <c r="E66" s="5">
        <v>9971</v>
      </c>
      <c r="F66" s="5">
        <v>10524</v>
      </c>
      <c r="G66" s="5">
        <v>8424</v>
      </c>
      <c r="H66" s="5">
        <v>388</v>
      </c>
      <c r="I66" s="5">
        <v>47</v>
      </c>
      <c r="J66" s="5">
        <v>8859</v>
      </c>
    </row>
    <row r="67" spans="1:10">
      <c r="A67" s="5" t="s">
        <v>79</v>
      </c>
      <c r="B67" s="5">
        <v>10886</v>
      </c>
      <c r="C67" s="5">
        <v>469</v>
      </c>
      <c r="D67" s="5">
        <v>69</v>
      </c>
      <c r="E67" s="5">
        <v>10181</v>
      </c>
      <c r="F67" s="5">
        <v>10719</v>
      </c>
      <c r="G67" s="5">
        <v>8722</v>
      </c>
      <c r="H67" s="5">
        <v>375</v>
      </c>
      <c r="I67" s="5">
        <v>48</v>
      </c>
      <c r="J67" s="5">
        <v>9145</v>
      </c>
    </row>
    <row r="68" spans="1:10">
      <c r="A68" s="5" t="s">
        <v>80</v>
      </c>
      <c r="B68" s="5">
        <v>11261</v>
      </c>
      <c r="C68" s="5">
        <v>543</v>
      </c>
      <c r="D68" s="5">
        <v>75</v>
      </c>
      <c r="E68" s="5">
        <v>10523</v>
      </c>
      <c r="F68" s="5">
        <v>11141</v>
      </c>
      <c r="G68" s="5">
        <v>9109</v>
      </c>
      <c r="H68" s="5">
        <v>434</v>
      </c>
      <c r="I68" s="5">
        <v>51</v>
      </c>
      <c r="J68" s="5">
        <v>9594</v>
      </c>
    </row>
    <row r="69" spans="1:10">
      <c r="A69" s="5" t="s">
        <v>81</v>
      </c>
      <c r="B69" s="5">
        <v>11764</v>
      </c>
      <c r="C69" s="5">
        <v>629</v>
      </c>
      <c r="D69" s="5">
        <v>76</v>
      </c>
      <c r="E69" s="5">
        <v>11003</v>
      </c>
      <c r="F69" s="5">
        <v>11708</v>
      </c>
      <c r="G69" s="5">
        <v>9517</v>
      </c>
      <c r="H69" s="5">
        <v>503</v>
      </c>
      <c r="I69" s="5">
        <v>50</v>
      </c>
      <c r="J69" s="5">
        <v>10070</v>
      </c>
    </row>
    <row r="70" spans="1:10">
      <c r="A70" s="5" t="s">
        <v>82</v>
      </c>
      <c r="B70" s="5">
        <v>12109</v>
      </c>
      <c r="C70" s="5">
        <v>600</v>
      </c>
      <c r="D70" s="5">
        <v>79</v>
      </c>
      <c r="E70" s="5">
        <v>11285</v>
      </c>
      <c r="F70" s="5">
        <v>11964</v>
      </c>
      <c r="G70" s="5">
        <v>9752</v>
      </c>
      <c r="H70" s="5">
        <v>480</v>
      </c>
      <c r="I70" s="5">
        <v>53</v>
      </c>
      <c r="J70" s="5">
        <v>10285</v>
      </c>
    </row>
    <row r="71" spans="1:10">
      <c r="A71" s="5" t="s">
        <v>83</v>
      </c>
      <c r="B71" s="5">
        <v>13209</v>
      </c>
      <c r="C71" s="5">
        <v>604</v>
      </c>
      <c r="D71" s="5">
        <v>86</v>
      </c>
      <c r="E71" s="5">
        <v>12302</v>
      </c>
      <c r="F71" s="5">
        <v>12991</v>
      </c>
      <c r="G71" s="5">
        <v>10605</v>
      </c>
      <c r="H71" s="5">
        <v>483</v>
      </c>
      <c r="I71" s="5">
        <v>56</v>
      </c>
      <c r="J71" s="5">
        <v>11144</v>
      </c>
    </row>
    <row r="72" spans="1:10">
      <c r="A72" s="5" t="s">
        <v>84</v>
      </c>
      <c r="B72" s="5">
        <v>13493</v>
      </c>
      <c r="C72" s="5">
        <v>590</v>
      </c>
      <c r="D72" s="5">
        <v>86</v>
      </c>
      <c r="E72" s="5">
        <v>12495</v>
      </c>
      <c r="F72" s="5">
        <v>13171</v>
      </c>
      <c r="G72" s="5">
        <v>10744</v>
      </c>
      <c r="H72" s="5">
        <v>472</v>
      </c>
      <c r="I72" s="5">
        <v>54</v>
      </c>
      <c r="J72" s="5">
        <v>11270</v>
      </c>
    </row>
    <row r="73" spans="1:10">
      <c r="A73" s="5" t="s">
        <v>85</v>
      </c>
      <c r="B73" s="5">
        <v>13069</v>
      </c>
      <c r="C73" s="5">
        <v>726</v>
      </c>
      <c r="D73" s="5">
        <v>140</v>
      </c>
      <c r="E73" s="5">
        <v>11761</v>
      </c>
      <c r="F73" s="5">
        <v>12627</v>
      </c>
      <c r="G73" s="5">
        <v>9128</v>
      </c>
      <c r="H73" s="5">
        <v>581</v>
      </c>
      <c r="I73" s="5">
        <v>99</v>
      </c>
      <c r="J73" s="5">
        <v>9808</v>
      </c>
    </row>
    <row r="74" spans="1:10">
      <c r="A74" s="5" t="s">
        <v>86</v>
      </c>
      <c r="B74" s="5">
        <v>12994</v>
      </c>
      <c r="C74" s="5">
        <v>491</v>
      </c>
      <c r="D74" s="5">
        <v>143</v>
      </c>
      <c r="E74" s="5">
        <v>11523</v>
      </c>
      <c r="F74" s="5">
        <v>12157</v>
      </c>
      <c r="G74" s="5">
        <v>8915</v>
      </c>
      <c r="H74" s="5">
        <v>393</v>
      </c>
      <c r="I74" s="5">
        <v>98</v>
      </c>
      <c r="J74" s="5">
        <v>9406</v>
      </c>
    </row>
    <row r="75" spans="1:10">
      <c r="A75" s="5" t="s">
        <v>87</v>
      </c>
      <c r="B75" s="5">
        <v>15294</v>
      </c>
      <c r="C75" s="5">
        <v>672</v>
      </c>
      <c r="D75" s="5">
        <v>149</v>
      </c>
      <c r="E75" s="5">
        <v>13739</v>
      </c>
      <c r="F75" s="5">
        <v>14560</v>
      </c>
      <c r="G75" s="5">
        <v>10933</v>
      </c>
      <c r="H75" s="5">
        <v>538</v>
      </c>
      <c r="I75" s="5">
        <v>103</v>
      </c>
      <c r="J75" s="5">
        <v>11574</v>
      </c>
    </row>
    <row r="76" spans="1:10">
      <c r="A76" s="5" t="s">
        <v>88</v>
      </c>
      <c r="B76" s="5">
        <v>16211</v>
      </c>
      <c r="C76" s="5">
        <v>759</v>
      </c>
      <c r="D76" s="5">
        <v>158</v>
      </c>
      <c r="E76" s="5">
        <v>14545</v>
      </c>
      <c r="F76" s="5">
        <v>15462</v>
      </c>
      <c r="G76" s="5">
        <v>11688</v>
      </c>
      <c r="H76" s="5">
        <v>607</v>
      </c>
      <c r="I76" s="5">
        <v>105</v>
      </c>
      <c r="J76" s="5">
        <v>12400</v>
      </c>
    </row>
    <row r="77" spans="1:10">
      <c r="A77" s="5" t="s">
        <v>89</v>
      </c>
      <c r="B77" s="5">
        <v>15617</v>
      </c>
      <c r="C77" s="5">
        <v>630</v>
      </c>
      <c r="D77" s="5">
        <v>163</v>
      </c>
      <c r="E77" s="5">
        <v>13964</v>
      </c>
      <c r="F77" s="5">
        <v>14757</v>
      </c>
      <c r="G77" s="5">
        <v>11101</v>
      </c>
      <c r="H77" s="5">
        <v>504</v>
      </c>
      <c r="I77" s="5">
        <v>107</v>
      </c>
      <c r="J77" s="5">
        <v>11712</v>
      </c>
    </row>
    <row r="78" spans="1:10">
      <c r="A78" s="5" t="s">
        <v>90</v>
      </c>
      <c r="B78" s="5">
        <v>14733</v>
      </c>
      <c r="C78" s="5">
        <v>489</v>
      </c>
      <c r="D78" s="5">
        <v>155</v>
      </c>
      <c r="E78" s="5">
        <v>13218</v>
      </c>
      <c r="F78" s="5">
        <v>13862</v>
      </c>
      <c r="G78" s="5">
        <v>10567</v>
      </c>
      <c r="H78" s="5">
        <v>391</v>
      </c>
      <c r="I78" s="5">
        <v>102</v>
      </c>
      <c r="J78" s="5">
        <v>11060</v>
      </c>
    </row>
    <row r="79" spans="1:10">
      <c r="A79" s="5" t="s">
        <v>91</v>
      </c>
      <c r="B79" s="5">
        <v>12632</v>
      </c>
      <c r="C79" s="5">
        <v>285</v>
      </c>
      <c r="D79" s="5">
        <v>133</v>
      </c>
      <c r="E79" s="5">
        <v>11372</v>
      </c>
      <c r="F79" s="5">
        <v>11790</v>
      </c>
      <c r="G79" s="5">
        <v>9017</v>
      </c>
      <c r="H79" s="5">
        <v>228</v>
      </c>
      <c r="I79" s="5">
        <v>87</v>
      </c>
      <c r="J79" s="5">
        <v>9332</v>
      </c>
    </row>
    <row r="80" spans="1:10">
      <c r="A80" s="5" t="s">
        <v>92</v>
      </c>
      <c r="B80" s="5">
        <v>10655</v>
      </c>
      <c r="C80" s="5">
        <v>212</v>
      </c>
      <c r="D80" s="5">
        <v>121</v>
      </c>
      <c r="E80" s="5">
        <v>9431</v>
      </c>
      <c r="F80" s="5">
        <v>9764</v>
      </c>
      <c r="G80" s="5">
        <v>7263</v>
      </c>
      <c r="H80" s="5">
        <v>170</v>
      </c>
      <c r="I80" s="5">
        <v>77</v>
      </c>
      <c r="J80" s="5">
        <v>7510</v>
      </c>
    </row>
    <row r="81" spans="1:10">
      <c r="A81" s="5" t="s">
        <v>93</v>
      </c>
      <c r="B81" s="5">
        <v>11567</v>
      </c>
      <c r="C81" s="5">
        <v>315</v>
      </c>
      <c r="D81" s="5">
        <v>98</v>
      </c>
      <c r="E81" s="5">
        <v>10326</v>
      </c>
      <c r="F81" s="5">
        <v>10739</v>
      </c>
      <c r="G81" s="5">
        <v>8136</v>
      </c>
      <c r="H81" s="5">
        <v>252</v>
      </c>
      <c r="I81" s="5">
        <v>60</v>
      </c>
      <c r="J81" s="5">
        <v>8448</v>
      </c>
    </row>
    <row r="82" spans="1:10">
      <c r="A82" s="5" t="s">
        <v>94</v>
      </c>
      <c r="B82" s="5">
        <v>11915</v>
      </c>
      <c r="C82" s="5">
        <v>446</v>
      </c>
      <c r="D82" s="5">
        <v>117</v>
      </c>
      <c r="E82" s="5">
        <v>10524</v>
      </c>
      <c r="F82" s="5">
        <v>11087</v>
      </c>
      <c r="G82" s="5">
        <v>8303</v>
      </c>
      <c r="H82" s="5">
        <v>357</v>
      </c>
      <c r="I82" s="5">
        <v>72</v>
      </c>
      <c r="J82" s="5">
        <v>8732</v>
      </c>
    </row>
    <row r="83" spans="1:10">
      <c r="A83" s="5" t="s">
        <v>95</v>
      </c>
      <c r="B83" s="5">
        <v>12585</v>
      </c>
      <c r="C83" s="5">
        <v>486</v>
      </c>
      <c r="D83" s="5">
        <v>134</v>
      </c>
      <c r="E83" s="5">
        <v>11054</v>
      </c>
      <c r="F83" s="5">
        <v>11674</v>
      </c>
      <c r="G83" s="5">
        <v>8722</v>
      </c>
      <c r="H83" s="5">
        <v>389</v>
      </c>
      <c r="I83" s="5">
        <v>82</v>
      </c>
      <c r="J83" s="5">
        <v>9193</v>
      </c>
    </row>
    <row r="84" spans="1:10">
      <c r="A84" s="5" t="s">
        <v>96</v>
      </c>
      <c r="B84" s="5">
        <v>14308</v>
      </c>
      <c r="C84" s="5">
        <v>586</v>
      </c>
      <c r="D84" s="5">
        <v>154</v>
      </c>
      <c r="E84" s="5">
        <v>12759</v>
      </c>
      <c r="F84" s="5">
        <v>13499</v>
      </c>
      <c r="G84" s="5">
        <v>10294</v>
      </c>
      <c r="H84" s="5">
        <v>469</v>
      </c>
      <c r="I84" s="5">
        <v>90</v>
      </c>
      <c r="J84" s="5">
        <v>10853</v>
      </c>
    </row>
    <row r="85" spans="1:10">
      <c r="A85" s="5" t="s">
        <v>97</v>
      </c>
      <c r="B85" s="5">
        <v>13696</v>
      </c>
      <c r="C85" s="5">
        <v>684</v>
      </c>
      <c r="D85" s="5">
        <v>157</v>
      </c>
      <c r="E85" s="5">
        <v>12056</v>
      </c>
      <c r="F85" s="5">
        <v>12897</v>
      </c>
      <c r="G85" s="5">
        <v>9451</v>
      </c>
      <c r="H85" s="5">
        <v>547</v>
      </c>
      <c r="I85" s="5">
        <v>95</v>
      </c>
      <c r="J85" s="5">
        <v>10093</v>
      </c>
    </row>
    <row r="86" spans="1:10">
      <c r="A86" s="5" t="s">
        <v>98</v>
      </c>
      <c r="B86" s="5">
        <v>14957</v>
      </c>
      <c r="C86" s="5">
        <v>807</v>
      </c>
      <c r="D86" s="5">
        <v>154</v>
      </c>
      <c r="E86" s="5">
        <v>13183</v>
      </c>
      <c r="F86" s="5">
        <v>14144</v>
      </c>
      <c r="G86" s="5">
        <v>10361</v>
      </c>
      <c r="H86" s="5">
        <v>646</v>
      </c>
      <c r="I86" s="5">
        <v>91</v>
      </c>
      <c r="J86" s="5">
        <v>11098</v>
      </c>
    </row>
    <row r="87" spans="1:10">
      <c r="A87" s="5" t="s">
        <v>99</v>
      </c>
      <c r="B87" s="5">
        <v>13584</v>
      </c>
      <c r="C87" s="5">
        <v>853</v>
      </c>
      <c r="D87" s="5">
        <v>162</v>
      </c>
      <c r="E87" s="5">
        <v>11965</v>
      </c>
      <c r="F87" s="5">
        <v>12980</v>
      </c>
      <c r="G87" s="5">
        <v>8848</v>
      </c>
      <c r="H87" s="5">
        <v>682</v>
      </c>
      <c r="I87" s="5">
        <v>76</v>
      </c>
      <c r="J87" s="5">
        <v>9606</v>
      </c>
    </row>
    <row r="88" spans="1:10">
      <c r="A88" s="5" t="s">
        <v>100</v>
      </c>
      <c r="B88" s="5">
        <v>16219</v>
      </c>
      <c r="C88" s="5">
        <v>1000</v>
      </c>
      <c r="D88" s="5">
        <v>222</v>
      </c>
      <c r="E88" s="5">
        <v>14315</v>
      </c>
      <c r="F88" s="5">
        <v>15537</v>
      </c>
      <c r="G88" s="5">
        <v>10888</v>
      </c>
      <c r="H88" s="5">
        <v>800</v>
      </c>
      <c r="I88" s="5">
        <v>102</v>
      </c>
      <c r="J88" s="5">
        <v>11790</v>
      </c>
    </row>
    <row r="89" spans="1:10">
      <c r="A89" s="5" t="s">
        <v>101</v>
      </c>
      <c r="B89" s="5">
        <v>16527</v>
      </c>
      <c r="C89" s="5">
        <v>1403</v>
      </c>
      <c r="D89" s="5">
        <v>215</v>
      </c>
      <c r="E89" s="5">
        <v>14397</v>
      </c>
      <c r="F89" s="5">
        <v>16015</v>
      </c>
      <c r="G89" s="5">
        <v>10885</v>
      </c>
      <c r="H89" s="5">
        <v>1122</v>
      </c>
      <c r="I89" s="5">
        <v>100</v>
      </c>
      <c r="J89" s="5">
        <v>12107</v>
      </c>
    </row>
    <row r="90" spans="1:10">
      <c r="A90" s="5" t="s">
        <v>102</v>
      </c>
      <c r="B90" s="5">
        <v>16848</v>
      </c>
      <c r="C90" s="5">
        <v>1328</v>
      </c>
      <c r="D90" s="5">
        <v>228</v>
      </c>
      <c r="E90" s="5">
        <v>14600</v>
      </c>
      <c r="F90" s="5">
        <v>16156</v>
      </c>
      <c r="G90" s="5">
        <v>11007</v>
      </c>
      <c r="H90" s="5">
        <v>1062</v>
      </c>
      <c r="I90" s="5">
        <v>103</v>
      </c>
      <c r="J90" s="5">
        <v>12172</v>
      </c>
    </row>
    <row r="91" spans="1:10">
      <c r="A91" s="5" t="s">
        <v>103</v>
      </c>
      <c r="B91" s="5">
        <v>17631</v>
      </c>
      <c r="C91" s="5">
        <v>1249</v>
      </c>
      <c r="D91" s="5">
        <v>254</v>
      </c>
      <c r="E91" s="5">
        <v>15177</v>
      </c>
      <c r="F91" s="5">
        <v>16680</v>
      </c>
      <c r="G91" s="5">
        <v>11464</v>
      </c>
      <c r="H91" s="5">
        <v>999</v>
      </c>
      <c r="I91" s="5">
        <v>117</v>
      </c>
      <c r="J91" s="5">
        <v>12580</v>
      </c>
    </row>
    <row r="92" spans="1:10">
      <c r="A92" s="5" t="s">
        <v>104</v>
      </c>
      <c r="B92" s="5">
        <v>18955</v>
      </c>
      <c r="C92" s="5">
        <v>1988</v>
      </c>
      <c r="D92" s="5">
        <v>269</v>
      </c>
      <c r="E92" s="5">
        <v>16624</v>
      </c>
      <c r="F92" s="5">
        <v>18881</v>
      </c>
      <c r="G92" s="5">
        <v>12764</v>
      </c>
      <c r="H92" s="5">
        <v>1590</v>
      </c>
      <c r="I92" s="5">
        <v>121</v>
      </c>
      <c r="J92" s="5">
        <v>14475</v>
      </c>
    </row>
    <row r="93" spans="1:10">
      <c r="A93" s="5" t="s">
        <v>105</v>
      </c>
      <c r="B93" s="5">
        <v>19436</v>
      </c>
      <c r="C93" s="5">
        <v>1545</v>
      </c>
      <c r="D93" s="5">
        <v>292</v>
      </c>
      <c r="E93" s="5">
        <v>16906</v>
      </c>
      <c r="F93" s="5">
        <v>18743</v>
      </c>
      <c r="G93" s="5">
        <v>13029</v>
      </c>
      <c r="H93" s="5">
        <v>1236</v>
      </c>
      <c r="I93" s="5">
        <v>134</v>
      </c>
      <c r="J93" s="5">
        <v>14399</v>
      </c>
    </row>
    <row r="94" spans="1:10">
      <c r="A94" s="5" t="s">
        <v>106</v>
      </c>
      <c r="B94" s="5">
        <v>21111</v>
      </c>
      <c r="C94" s="5">
        <v>1695</v>
      </c>
      <c r="D94" s="5">
        <v>277</v>
      </c>
      <c r="E94" s="5">
        <v>18371</v>
      </c>
      <c r="F94" s="5">
        <v>20343</v>
      </c>
      <c r="G94" s="5">
        <v>14301</v>
      </c>
      <c r="H94" s="5">
        <v>1356</v>
      </c>
      <c r="I94" s="5">
        <v>125</v>
      </c>
      <c r="J94" s="5">
        <v>15782</v>
      </c>
    </row>
    <row r="95" spans="1:10">
      <c r="A95" s="5" t="s">
        <v>107</v>
      </c>
      <c r="B95" s="5">
        <v>22181</v>
      </c>
      <c r="C95" s="5">
        <v>1582</v>
      </c>
      <c r="D95" s="5">
        <v>310</v>
      </c>
      <c r="E95" s="5">
        <v>19288</v>
      </c>
      <c r="F95" s="5">
        <v>21180</v>
      </c>
      <c r="G95" s="5">
        <v>15030</v>
      </c>
      <c r="H95" s="5">
        <v>1266</v>
      </c>
      <c r="I95" s="5">
        <v>140</v>
      </c>
      <c r="J95" s="5">
        <v>16436</v>
      </c>
    </row>
    <row r="96" spans="1:10">
      <c r="A96" s="5" t="s">
        <v>108</v>
      </c>
      <c r="B96" s="5">
        <v>23239</v>
      </c>
      <c r="C96" s="5">
        <v>1453</v>
      </c>
      <c r="D96" s="5">
        <v>303</v>
      </c>
      <c r="E96" s="5">
        <v>20003</v>
      </c>
      <c r="F96" s="5">
        <v>21759</v>
      </c>
      <c r="G96" s="5">
        <v>15537</v>
      </c>
      <c r="H96" s="5">
        <v>1162</v>
      </c>
      <c r="I96" s="5">
        <v>137</v>
      </c>
      <c r="J96" s="5">
        <v>16836</v>
      </c>
    </row>
  </sheetData>
  <printOptions gridLines="1" gridLinesSet="0"/>
  <pageMargins left="0.75" right="0.75" top="1" bottom="1" header="0.5" footer="0.5"/>
  <pageSetup paperSize="0" fitToWidth="0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8"/>
  <sheetViews>
    <sheetView workbookViewId="0">
      <pane xSplit="1" ySplit="4" topLeftCell="B5" activePane="bottomRight" state="frozen"/>
      <selection pane="topRight" activeCell="B1" sqref="B1"/>
      <selection pane="bottomLeft" activeCell="A2" sqref="A2"/>
      <selection pane="bottomRight" activeCell="D6" sqref="D6"/>
    </sheetView>
  </sheetViews>
  <sheetFormatPr baseColWidth="10" defaultRowHeight="12" x14ac:dyDescent="0"/>
  <cols>
    <col min="2" max="2" width="16.33203125" customWidth="1"/>
  </cols>
  <sheetData>
    <row r="2" spans="1:4" ht="48">
      <c r="A2" t="s">
        <v>221</v>
      </c>
      <c r="B2" s="11" t="s">
        <v>224</v>
      </c>
      <c r="C2" s="11" t="s">
        <v>225</v>
      </c>
      <c r="D2" s="11" t="s">
        <v>227</v>
      </c>
    </row>
    <row r="3" spans="1:4" ht="24">
      <c r="A3" t="s">
        <v>222</v>
      </c>
      <c r="B3" s="8" t="s">
        <v>223</v>
      </c>
      <c r="C3" t="s">
        <v>205</v>
      </c>
    </row>
    <row r="4" spans="1:4" ht="36">
      <c r="A4" t="s">
        <v>220</v>
      </c>
      <c r="B4" s="8" t="s">
        <v>219</v>
      </c>
      <c r="C4" s="8" t="s">
        <v>226</v>
      </c>
      <c r="D4" s="8" t="s">
        <v>228</v>
      </c>
    </row>
    <row r="5" spans="1:4">
      <c r="A5">
        <v>1850</v>
      </c>
      <c r="B5">
        <v>42.4</v>
      </c>
      <c r="C5">
        <v>15.9</v>
      </c>
      <c r="D5">
        <f>B5-C5</f>
        <v>26.5</v>
      </c>
    </row>
    <row r="6" spans="1:4">
      <c r="A6">
        <v>1851</v>
      </c>
      <c r="B6">
        <v>42.3</v>
      </c>
      <c r="C6">
        <v>15.5</v>
      </c>
      <c r="D6">
        <f t="shared" ref="D6:D68" si="0">B6-C6</f>
        <v>26.799999999999997</v>
      </c>
    </row>
    <row r="7" spans="1:4">
      <c r="A7">
        <v>1852</v>
      </c>
      <c r="B7">
        <v>44.2</v>
      </c>
      <c r="C7">
        <v>16.899999999999999</v>
      </c>
      <c r="D7">
        <f t="shared" si="0"/>
        <v>27.300000000000004</v>
      </c>
    </row>
    <row r="8" spans="1:4">
      <c r="A8">
        <v>1853</v>
      </c>
      <c r="B8">
        <v>46.6</v>
      </c>
      <c r="C8">
        <v>18.5</v>
      </c>
      <c r="D8">
        <f t="shared" si="0"/>
        <v>28.1</v>
      </c>
    </row>
    <row r="9" spans="1:4">
      <c r="A9">
        <v>1854</v>
      </c>
      <c r="B9">
        <v>49.2</v>
      </c>
      <c r="C9">
        <v>20.3</v>
      </c>
      <c r="D9">
        <f t="shared" si="0"/>
        <v>28.900000000000002</v>
      </c>
    </row>
    <row r="10" spans="1:4">
      <c r="A10">
        <v>1855</v>
      </c>
      <c r="B10">
        <v>50.4</v>
      </c>
      <c r="C10">
        <v>20.6</v>
      </c>
      <c r="D10">
        <f t="shared" si="0"/>
        <v>29.799999999999997</v>
      </c>
    </row>
    <row r="11" spans="1:4">
      <c r="A11">
        <v>1856</v>
      </c>
      <c r="B11">
        <v>51.9</v>
      </c>
      <c r="C11">
        <v>21.2</v>
      </c>
      <c r="D11">
        <f t="shared" si="0"/>
        <v>30.7</v>
      </c>
    </row>
    <row r="12" spans="1:4">
      <c r="A12">
        <v>1857</v>
      </c>
      <c r="B12">
        <v>52.6</v>
      </c>
      <c r="C12">
        <v>20.9</v>
      </c>
      <c r="D12">
        <f t="shared" si="0"/>
        <v>31.700000000000003</v>
      </c>
    </row>
    <row r="13" spans="1:4">
      <c r="A13">
        <v>1858</v>
      </c>
      <c r="B13">
        <v>52.6</v>
      </c>
      <c r="C13">
        <v>19.7</v>
      </c>
      <c r="D13">
        <f t="shared" si="0"/>
        <v>32.900000000000006</v>
      </c>
    </row>
    <row r="14" spans="1:4">
      <c r="A14">
        <v>1859</v>
      </c>
      <c r="B14">
        <v>53.7</v>
      </c>
      <c r="C14">
        <v>19.600000000000001</v>
      </c>
      <c r="D14">
        <f t="shared" si="0"/>
        <v>34.1</v>
      </c>
    </row>
    <row r="15" spans="1:4">
      <c r="A15">
        <v>1860</v>
      </c>
      <c r="B15">
        <v>55.8</v>
      </c>
      <c r="C15">
        <v>20.5</v>
      </c>
      <c r="D15">
        <f t="shared" si="0"/>
        <v>35.299999999999997</v>
      </c>
    </row>
    <row r="16" spans="1:4">
      <c r="A16">
        <v>1861</v>
      </c>
      <c r="B16">
        <v>57.1</v>
      </c>
      <c r="C16">
        <v>20.5</v>
      </c>
      <c r="D16">
        <f t="shared" si="0"/>
        <v>36.6</v>
      </c>
    </row>
    <row r="17" spans="1:4">
      <c r="A17">
        <v>1862</v>
      </c>
      <c r="B17">
        <v>58.8</v>
      </c>
      <c r="C17">
        <v>21</v>
      </c>
      <c r="D17">
        <f t="shared" si="0"/>
        <v>37.799999999999997</v>
      </c>
    </row>
    <row r="18" spans="1:4">
      <c r="A18">
        <v>1863</v>
      </c>
      <c r="B18">
        <v>59.7</v>
      </c>
      <c r="C18">
        <v>21</v>
      </c>
      <c r="D18">
        <f t="shared" si="0"/>
        <v>38.700000000000003</v>
      </c>
    </row>
    <row r="19" spans="1:4">
      <c r="A19">
        <v>1864</v>
      </c>
      <c r="B19">
        <v>60.1</v>
      </c>
      <c r="C19">
        <v>20.6</v>
      </c>
      <c r="D19">
        <f t="shared" si="0"/>
        <v>39.5</v>
      </c>
    </row>
    <row r="20" spans="1:4">
      <c r="A20">
        <v>1865</v>
      </c>
      <c r="B20">
        <v>60.9</v>
      </c>
      <c r="C20">
        <v>20.8</v>
      </c>
      <c r="D20">
        <f t="shared" si="0"/>
        <v>40.099999999999994</v>
      </c>
    </row>
    <row r="21" spans="1:4">
      <c r="A21">
        <v>1866</v>
      </c>
      <c r="B21">
        <v>61.6</v>
      </c>
      <c r="C21">
        <v>21</v>
      </c>
      <c r="D21">
        <f t="shared" si="0"/>
        <v>40.6</v>
      </c>
    </row>
    <row r="22" spans="1:4">
      <c r="A22">
        <v>1867</v>
      </c>
      <c r="B22">
        <v>62.9</v>
      </c>
      <c r="C22">
        <v>21.7</v>
      </c>
      <c r="D22">
        <f t="shared" si="0"/>
        <v>41.2</v>
      </c>
    </row>
    <row r="23" spans="1:4">
      <c r="A23">
        <v>1868</v>
      </c>
      <c r="B23">
        <v>64.5</v>
      </c>
      <c r="C23">
        <v>23</v>
      </c>
      <c r="D23">
        <f t="shared" si="0"/>
        <v>41.5</v>
      </c>
    </row>
    <row r="24" spans="1:4">
      <c r="A24">
        <v>1869</v>
      </c>
      <c r="B24">
        <v>65.3</v>
      </c>
      <c r="C24">
        <v>23.3</v>
      </c>
      <c r="D24">
        <f t="shared" si="0"/>
        <v>42</v>
      </c>
    </row>
    <row r="25" spans="1:4">
      <c r="A25">
        <v>1870</v>
      </c>
      <c r="B25">
        <v>67.8</v>
      </c>
      <c r="C25">
        <v>24.3</v>
      </c>
      <c r="D25">
        <f t="shared" si="0"/>
        <v>43.5</v>
      </c>
    </row>
    <row r="26" spans="1:4">
      <c r="A26">
        <v>1871</v>
      </c>
      <c r="B26">
        <v>71.7</v>
      </c>
      <c r="C26">
        <v>26.6</v>
      </c>
      <c r="D26">
        <f t="shared" si="0"/>
        <v>45.1</v>
      </c>
    </row>
    <row r="27" spans="1:4">
      <c r="A27">
        <v>1872</v>
      </c>
      <c r="B27">
        <v>77</v>
      </c>
      <c r="C27">
        <v>30.9</v>
      </c>
      <c r="D27">
        <f t="shared" si="0"/>
        <v>46.1</v>
      </c>
    </row>
    <row r="28" spans="1:4">
      <c r="A28">
        <v>1873</v>
      </c>
      <c r="B28">
        <v>80.8</v>
      </c>
      <c r="C28">
        <v>33.200000000000003</v>
      </c>
      <c r="D28">
        <f t="shared" si="0"/>
        <v>47.599999999999994</v>
      </c>
    </row>
    <row r="29" spans="1:4">
      <c r="A29">
        <v>1874</v>
      </c>
      <c r="B29">
        <v>81.5</v>
      </c>
      <c r="C29">
        <v>32.5</v>
      </c>
      <c r="D29">
        <f t="shared" si="0"/>
        <v>49</v>
      </c>
    </row>
    <row r="30" spans="1:4">
      <c r="A30">
        <v>1875</v>
      </c>
      <c r="B30">
        <v>79.3</v>
      </c>
      <c r="C30">
        <v>30</v>
      </c>
      <c r="D30">
        <f t="shared" si="0"/>
        <v>49.3</v>
      </c>
    </row>
    <row r="31" spans="1:4">
      <c r="A31">
        <v>1876</v>
      </c>
      <c r="B31">
        <v>77.5</v>
      </c>
      <c r="C31">
        <v>28.1</v>
      </c>
      <c r="D31">
        <f t="shared" si="0"/>
        <v>49.4</v>
      </c>
    </row>
    <row r="32" spans="1:4">
      <c r="A32">
        <v>1877</v>
      </c>
      <c r="B32">
        <v>75.400000000000006</v>
      </c>
      <c r="C32">
        <v>26.9</v>
      </c>
      <c r="D32">
        <f t="shared" si="0"/>
        <v>48.500000000000007</v>
      </c>
    </row>
    <row r="33" spans="1:4">
      <c r="A33">
        <v>1878</v>
      </c>
      <c r="B33">
        <v>74.3</v>
      </c>
      <c r="C33">
        <v>25.8</v>
      </c>
      <c r="D33">
        <f t="shared" si="0"/>
        <v>48.5</v>
      </c>
    </row>
    <row r="34" spans="1:4">
      <c r="A34">
        <v>1879</v>
      </c>
      <c r="B34">
        <v>72.099999999999994</v>
      </c>
      <c r="C34">
        <v>24.4</v>
      </c>
      <c r="D34">
        <f t="shared" si="0"/>
        <v>47.699999999999996</v>
      </c>
    </row>
    <row r="35" spans="1:4">
      <c r="A35">
        <v>1880</v>
      </c>
      <c r="B35">
        <v>72.7</v>
      </c>
      <c r="C35">
        <v>24.8</v>
      </c>
      <c r="D35">
        <f t="shared" si="0"/>
        <v>47.900000000000006</v>
      </c>
    </row>
    <row r="36" spans="1:4">
      <c r="A36">
        <v>1881</v>
      </c>
      <c r="B36">
        <v>72.099999999999994</v>
      </c>
      <c r="C36">
        <v>24.7</v>
      </c>
      <c r="D36">
        <f t="shared" si="0"/>
        <v>47.399999999999991</v>
      </c>
    </row>
    <row r="37" spans="1:4">
      <c r="A37">
        <v>1882</v>
      </c>
      <c r="B37">
        <v>71.900000000000006</v>
      </c>
      <c r="C37">
        <v>25.1</v>
      </c>
      <c r="D37">
        <f t="shared" si="0"/>
        <v>46.800000000000004</v>
      </c>
    </row>
    <row r="38" spans="1:4">
      <c r="A38">
        <v>1883</v>
      </c>
      <c r="B38">
        <v>70.599999999999994</v>
      </c>
      <c r="C38">
        <v>24.9</v>
      </c>
      <c r="D38">
        <f t="shared" si="0"/>
        <v>45.699999999999996</v>
      </c>
    </row>
    <row r="39" spans="1:4">
      <c r="A39">
        <v>1884</v>
      </c>
      <c r="B39">
        <v>70.3</v>
      </c>
      <c r="C39">
        <v>24.8</v>
      </c>
      <c r="D39">
        <f t="shared" si="0"/>
        <v>45.5</v>
      </c>
    </row>
    <row r="40" spans="1:4">
      <c r="A40">
        <v>1885</v>
      </c>
      <c r="B40">
        <v>71.599999999999994</v>
      </c>
      <c r="C40">
        <v>25.8</v>
      </c>
      <c r="D40">
        <f t="shared" si="0"/>
        <v>45.8</v>
      </c>
    </row>
    <row r="41" spans="1:4">
      <c r="A41">
        <v>1886</v>
      </c>
      <c r="B41">
        <v>72.8</v>
      </c>
      <c r="C41">
        <v>26</v>
      </c>
      <c r="D41">
        <f t="shared" si="0"/>
        <v>46.8</v>
      </c>
    </row>
    <row r="42" spans="1:4">
      <c r="A42">
        <v>1887</v>
      </c>
      <c r="B42">
        <v>74.5</v>
      </c>
      <c r="C42">
        <v>26.8</v>
      </c>
      <c r="D42">
        <f t="shared" si="0"/>
        <v>47.7</v>
      </c>
    </row>
    <row r="43" spans="1:4">
      <c r="A43">
        <v>1888</v>
      </c>
      <c r="B43">
        <v>75.900000000000006</v>
      </c>
      <c r="C43">
        <v>27.9</v>
      </c>
      <c r="D43">
        <f t="shared" si="0"/>
        <v>48.000000000000007</v>
      </c>
    </row>
    <row r="44" spans="1:4">
      <c r="A44">
        <v>1889</v>
      </c>
      <c r="B44">
        <v>77.900000000000006</v>
      </c>
      <c r="C44">
        <v>30</v>
      </c>
      <c r="D44">
        <f t="shared" si="0"/>
        <v>47.900000000000006</v>
      </c>
    </row>
    <row r="45" spans="1:4">
      <c r="A45">
        <v>1890</v>
      </c>
      <c r="B45">
        <v>77.900000000000006</v>
      </c>
      <c r="C45">
        <v>31.4</v>
      </c>
      <c r="D45">
        <f t="shared" si="0"/>
        <v>46.500000000000007</v>
      </c>
    </row>
    <row r="46" spans="1:4">
      <c r="A46">
        <v>1891</v>
      </c>
      <c r="B46">
        <v>75.2</v>
      </c>
      <c r="C46">
        <v>29.7</v>
      </c>
      <c r="D46">
        <f t="shared" si="0"/>
        <v>45.5</v>
      </c>
    </row>
    <row r="47" spans="1:4">
      <c r="A47">
        <v>1892</v>
      </c>
      <c r="B47">
        <v>73.8</v>
      </c>
      <c r="C47">
        <v>29.3</v>
      </c>
      <c r="D47">
        <f t="shared" si="0"/>
        <v>44.5</v>
      </c>
    </row>
    <row r="48" spans="1:4">
      <c r="A48">
        <v>1893</v>
      </c>
      <c r="B48">
        <v>72.5</v>
      </c>
      <c r="C48">
        <v>28.3</v>
      </c>
      <c r="D48">
        <f t="shared" si="0"/>
        <v>44.2</v>
      </c>
    </row>
    <row r="49" spans="1:4">
      <c r="A49">
        <v>1894</v>
      </c>
      <c r="B49">
        <v>72</v>
      </c>
      <c r="C49">
        <v>28.1</v>
      </c>
      <c r="D49">
        <f t="shared" si="0"/>
        <v>43.9</v>
      </c>
    </row>
    <row r="50" spans="1:4">
      <c r="A50">
        <v>1895</v>
      </c>
      <c r="B50">
        <v>71.8</v>
      </c>
      <c r="C50">
        <v>28.2</v>
      </c>
      <c r="D50">
        <f t="shared" si="0"/>
        <v>43.599999999999994</v>
      </c>
    </row>
    <row r="51" spans="1:4">
      <c r="A51">
        <v>1896</v>
      </c>
      <c r="B51">
        <v>73.400000000000006</v>
      </c>
      <c r="C51">
        <v>29.2</v>
      </c>
      <c r="D51">
        <f t="shared" si="0"/>
        <v>44.2</v>
      </c>
    </row>
    <row r="52" spans="1:4">
      <c r="A52">
        <v>1897</v>
      </c>
      <c r="B52">
        <v>76.599999999999994</v>
      </c>
      <c r="C52">
        <v>31.5</v>
      </c>
      <c r="D52">
        <f t="shared" si="0"/>
        <v>45.099999999999994</v>
      </c>
    </row>
    <row r="53" spans="1:4">
      <c r="A53">
        <v>1898</v>
      </c>
      <c r="B53">
        <v>79.7</v>
      </c>
      <c r="C53">
        <v>33.6</v>
      </c>
      <c r="D53">
        <f t="shared" si="0"/>
        <v>46.1</v>
      </c>
    </row>
    <row r="54" spans="1:4">
      <c r="A54">
        <v>1899</v>
      </c>
      <c r="B54">
        <v>81.900000000000006</v>
      </c>
      <c r="C54">
        <v>34.9</v>
      </c>
      <c r="D54">
        <f t="shared" si="0"/>
        <v>47.000000000000007</v>
      </c>
    </row>
    <row r="55" spans="1:4">
      <c r="A55">
        <v>1900</v>
      </c>
      <c r="B55">
        <v>84.8</v>
      </c>
      <c r="C55">
        <v>36.799999999999997</v>
      </c>
      <c r="D55">
        <f t="shared" si="0"/>
        <v>48</v>
      </c>
    </row>
    <row r="56" spans="1:4">
      <c r="A56">
        <v>1901</v>
      </c>
      <c r="B56">
        <v>85</v>
      </c>
      <c r="C56">
        <v>36</v>
      </c>
      <c r="D56">
        <f t="shared" si="0"/>
        <v>49</v>
      </c>
    </row>
    <row r="57" spans="1:4">
      <c r="A57">
        <v>1902</v>
      </c>
      <c r="B57">
        <v>86.3</v>
      </c>
      <c r="C57">
        <v>36.299999999999997</v>
      </c>
      <c r="D57">
        <f t="shared" si="0"/>
        <v>50</v>
      </c>
    </row>
    <row r="58" spans="1:4">
      <c r="A58">
        <v>1903</v>
      </c>
      <c r="B58">
        <v>88.2</v>
      </c>
      <c r="C58">
        <v>36.5</v>
      </c>
      <c r="D58">
        <f t="shared" si="0"/>
        <v>51.7</v>
      </c>
    </row>
    <row r="59" spans="1:4">
      <c r="A59">
        <v>1904</v>
      </c>
      <c r="B59">
        <v>90.9</v>
      </c>
      <c r="C59">
        <v>37.4</v>
      </c>
      <c r="D59">
        <f t="shared" si="0"/>
        <v>53.500000000000007</v>
      </c>
    </row>
    <row r="60" spans="1:4">
      <c r="A60">
        <v>1905</v>
      </c>
      <c r="B60">
        <v>95.7</v>
      </c>
      <c r="C60">
        <v>40.4</v>
      </c>
      <c r="D60">
        <f t="shared" si="0"/>
        <v>55.300000000000004</v>
      </c>
    </row>
    <row r="61" spans="1:4">
      <c r="A61">
        <v>1906</v>
      </c>
      <c r="B61">
        <v>99.7</v>
      </c>
      <c r="C61">
        <v>42.9</v>
      </c>
      <c r="D61">
        <f t="shared" si="0"/>
        <v>56.800000000000004</v>
      </c>
    </row>
    <row r="62" spans="1:4">
      <c r="A62">
        <v>1907</v>
      </c>
      <c r="B62">
        <v>102.2</v>
      </c>
      <c r="C62">
        <v>43.9</v>
      </c>
      <c r="D62">
        <f t="shared" si="0"/>
        <v>58.300000000000004</v>
      </c>
    </row>
    <row r="63" spans="1:4">
      <c r="A63">
        <v>1908</v>
      </c>
      <c r="B63">
        <v>103.2</v>
      </c>
      <c r="C63">
        <v>43.3</v>
      </c>
      <c r="D63">
        <f t="shared" si="0"/>
        <v>59.900000000000006</v>
      </c>
    </row>
    <row r="64" spans="1:4">
      <c r="A64">
        <v>1909</v>
      </c>
      <c r="B64">
        <v>107</v>
      </c>
      <c r="C64">
        <v>44.4</v>
      </c>
      <c r="D64">
        <f t="shared" si="0"/>
        <v>62.6</v>
      </c>
    </row>
    <row r="65" spans="1:4">
      <c r="A65">
        <v>1910</v>
      </c>
      <c r="B65">
        <v>110.7</v>
      </c>
      <c r="C65">
        <v>45.5</v>
      </c>
      <c r="D65">
        <f t="shared" si="0"/>
        <v>65.2</v>
      </c>
    </row>
    <row r="66" spans="1:4">
      <c r="A66">
        <v>1911</v>
      </c>
      <c r="B66">
        <v>114.8</v>
      </c>
      <c r="C66">
        <v>47</v>
      </c>
      <c r="D66">
        <f t="shared" si="0"/>
        <v>67.8</v>
      </c>
    </row>
    <row r="67" spans="1:4">
      <c r="A67">
        <v>1912</v>
      </c>
      <c r="B67">
        <v>121.6</v>
      </c>
      <c r="C67">
        <v>51.2</v>
      </c>
      <c r="D67">
        <f t="shared" si="0"/>
        <v>70.399999999999991</v>
      </c>
    </row>
    <row r="68" spans="1:4">
      <c r="A68">
        <v>1913</v>
      </c>
      <c r="B68">
        <v>126.3</v>
      </c>
      <c r="C68">
        <v>53.2</v>
      </c>
      <c r="D68">
        <f t="shared" si="0"/>
        <v>73.099999999999994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5"/>
  <sheetViews>
    <sheetView workbookViewId="0">
      <pane xSplit="1" ySplit="7" topLeftCell="B65" activePane="bottomRight" state="frozen"/>
      <selection pane="topRight" activeCell="B1" sqref="B1"/>
      <selection pane="bottomLeft" activeCell="A8" sqref="A8"/>
      <selection pane="bottomRight" activeCell="B6" sqref="B6"/>
    </sheetView>
  </sheetViews>
  <sheetFormatPr baseColWidth="10" defaultColWidth="8.83203125" defaultRowHeight="12" x14ac:dyDescent="0"/>
  <cols>
    <col min="1" max="1" width="18.6640625" customWidth="1"/>
  </cols>
  <sheetData>
    <row r="1" spans="1:11" ht="20" customHeight="1">
      <c r="A1" s="1" t="s">
        <v>0</v>
      </c>
      <c r="B1" s="2" t="s">
        <v>253</v>
      </c>
      <c r="C1" s="3"/>
      <c r="D1" s="3"/>
      <c r="E1" s="3"/>
      <c r="F1" s="3"/>
      <c r="G1" s="3"/>
      <c r="H1" s="3"/>
      <c r="I1" s="3"/>
      <c r="J1" s="3"/>
    </row>
    <row r="2" spans="1:11" ht="20" customHeight="1">
      <c r="A2" s="1" t="s">
        <v>2</v>
      </c>
      <c r="B2" s="3" t="s">
        <v>252</v>
      </c>
      <c r="C2" s="3"/>
      <c r="D2" s="3"/>
      <c r="E2" s="3"/>
      <c r="F2" s="3"/>
      <c r="G2" s="3"/>
      <c r="H2" s="3"/>
      <c r="I2" s="3"/>
      <c r="J2" s="3"/>
    </row>
    <row r="3" spans="1:11" ht="20" customHeight="1">
      <c r="A3" s="1" t="s">
        <v>4</v>
      </c>
      <c r="B3" s="2" t="s">
        <v>314</v>
      </c>
      <c r="C3" s="2"/>
      <c r="D3" s="2"/>
      <c r="E3" s="2"/>
      <c r="F3" s="2"/>
      <c r="G3" s="2"/>
      <c r="H3" s="2"/>
      <c r="I3" s="2"/>
      <c r="J3" s="2"/>
    </row>
    <row r="4" spans="1:11" ht="30" customHeight="1">
      <c r="A4" s="1" t="s">
        <v>210</v>
      </c>
      <c r="B4" s="4" t="s">
        <v>544</v>
      </c>
      <c r="C4" s="4" t="s">
        <v>543</v>
      </c>
      <c r="D4" s="4" t="s">
        <v>313</v>
      </c>
      <c r="E4" s="4" t="s">
        <v>312</v>
      </c>
      <c r="F4" s="4" t="s">
        <v>311</v>
      </c>
      <c r="G4" s="4" t="s">
        <v>310</v>
      </c>
      <c r="H4" s="4" t="s">
        <v>309</v>
      </c>
      <c r="I4" s="4" t="s">
        <v>308</v>
      </c>
      <c r="J4" s="4" t="s">
        <v>307</v>
      </c>
      <c r="K4" s="4" t="s">
        <v>14</v>
      </c>
    </row>
    <row r="5" spans="1:11" ht="30" customHeight="1">
      <c r="A5" s="1" t="s">
        <v>16</v>
      </c>
      <c r="B5" s="4" t="s">
        <v>306</v>
      </c>
      <c r="C5" s="4" t="s">
        <v>306</v>
      </c>
      <c r="D5" s="4" t="s">
        <v>306</v>
      </c>
      <c r="E5" s="4" t="s">
        <v>306</v>
      </c>
      <c r="F5" s="4" t="s">
        <v>306</v>
      </c>
      <c r="G5" s="4" t="s">
        <v>306</v>
      </c>
      <c r="H5" s="4" t="s">
        <v>306</v>
      </c>
      <c r="I5" s="4" t="s">
        <v>306</v>
      </c>
      <c r="J5" s="4" t="s">
        <v>306</v>
      </c>
    </row>
    <row r="6" spans="1:11" ht="30" customHeight="1">
      <c r="A6" s="1" t="s">
        <v>15</v>
      </c>
      <c r="B6" s="4" t="s">
        <v>305</v>
      </c>
      <c r="C6" s="4" t="s">
        <v>304</v>
      </c>
      <c r="D6" s="4" t="s">
        <v>303</v>
      </c>
      <c r="E6" s="4" t="s">
        <v>303</v>
      </c>
      <c r="F6" s="4" t="s">
        <v>303</v>
      </c>
      <c r="G6" s="4" t="s">
        <v>302</v>
      </c>
      <c r="H6" s="4" t="s">
        <v>301</v>
      </c>
      <c r="I6" s="4" t="s">
        <v>300</v>
      </c>
      <c r="J6" s="4" t="s">
        <v>299</v>
      </c>
    </row>
    <row r="7" spans="1:11" ht="20" customHeight="1">
      <c r="A7" s="1" t="s">
        <v>17</v>
      </c>
      <c r="B7" s="4" t="s">
        <v>298</v>
      </c>
      <c r="C7" s="4" t="s">
        <v>298</v>
      </c>
      <c r="D7" s="4" t="s">
        <v>298</v>
      </c>
      <c r="E7" s="4" t="s">
        <v>298</v>
      </c>
      <c r="F7" s="4" t="s">
        <v>298</v>
      </c>
      <c r="G7" s="4" t="s">
        <v>298</v>
      </c>
      <c r="H7" s="4" t="s">
        <v>298</v>
      </c>
      <c r="I7" s="4" t="s">
        <v>298</v>
      </c>
      <c r="J7" s="4" t="s">
        <v>298</v>
      </c>
    </row>
    <row r="8" spans="1:11">
      <c r="A8" s="5" t="s">
        <v>297</v>
      </c>
      <c r="B8" s="5">
        <v>25009</v>
      </c>
      <c r="C8" s="5"/>
      <c r="D8" s="5">
        <v>3952</v>
      </c>
      <c r="E8" s="5">
        <v>2698</v>
      </c>
      <c r="F8" s="5">
        <v>974</v>
      </c>
      <c r="G8" s="5">
        <v>1254</v>
      </c>
      <c r="H8" s="5">
        <v>314</v>
      </c>
      <c r="I8" s="5">
        <v>24831</v>
      </c>
      <c r="J8" s="5"/>
    </row>
    <row r="9" spans="1:11">
      <c r="A9" s="5" t="s">
        <v>296</v>
      </c>
      <c r="B9" s="5">
        <v>25369</v>
      </c>
      <c r="C9" s="5">
        <v>1.44</v>
      </c>
      <c r="D9" s="5">
        <v>3947</v>
      </c>
      <c r="E9" s="5">
        <v>2706</v>
      </c>
      <c r="F9" s="5">
        <v>947</v>
      </c>
      <c r="G9" s="5">
        <v>1241</v>
      </c>
      <c r="H9" s="5">
        <v>315</v>
      </c>
      <c r="I9" s="5"/>
      <c r="J9" s="5">
        <v>36</v>
      </c>
    </row>
    <row r="10" spans="1:11">
      <c r="A10" s="5" t="s">
        <v>295</v>
      </c>
      <c r="B10" s="5">
        <v>25733</v>
      </c>
      <c r="C10" s="5">
        <v>1.43</v>
      </c>
      <c r="D10" s="5">
        <v>4150</v>
      </c>
      <c r="E10" s="5">
        <v>2793</v>
      </c>
      <c r="F10" s="5">
        <v>925</v>
      </c>
      <c r="G10" s="5">
        <v>1357</v>
      </c>
      <c r="H10" s="5">
        <v>349</v>
      </c>
      <c r="I10" s="5"/>
      <c r="J10" s="5"/>
    </row>
    <row r="11" spans="1:11">
      <c r="A11" s="5" t="s">
        <v>294</v>
      </c>
      <c r="B11" s="5">
        <v>26101</v>
      </c>
      <c r="C11" s="5">
        <v>1.43</v>
      </c>
      <c r="D11" s="5">
        <v>3992</v>
      </c>
      <c r="E11" s="5">
        <v>2436</v>
      </c>
      <c r="F11" s="5">
        <v>895</v>
      </c>
      <c r="G11" s="5">
        <v>1556</v>
      </c>
      <c r="H11" s="5">
        <v>406</v>
      </c>
      <c r="I11" s="5">
        <v>25917</v>
      </c>
      <c r="J11" s="5"/>
    </row>
    <row r="12" spans="1:11">
      <c r="A12" s="5" t="s">
        <v>293</v>
      </c>
      <c r="B12" s="5">
        <v>26473</v>
      </c>
      <c r="C12" s="5">
        <v>1.42</v>
      </c>
      <c r="D12" s="5">
        <v>4081</v>
      </c>
      <c r="E12" s="5">
        <v>2290</v>
      </c>
      <c r="F12" s="5">
        <v>850</v>
      </c>
      <c r="G12" s="5">
        <v>1791</v>
      </c>
      <c r="H12" s="5">
        <v>474</v>
      </c>
      <c r="I12" s="5"/>
      <c r="J12" s="5">
        <v>-55</v>
      </c>
    </row>
    <row r="13" spans="1:11">
      <c r="A13" s="5" t="s">
        <v>292</v>
      </c>
      <c r="B13" s="5">
        <v>26851</v>
      </c>
      <c r="C13" s="5">
        <v>1.42</v>
      </c>
      <c r="D13" s="5">
        <v>3973</v>
      </c>
      <c r="E13" s="5">
        <v>2458</v>
      </c>
      <c r="F13" s="5">
        <v>838</v>
      </c>
      <c r="G13" s="5">
        <v>1515</v>
      </c>
      <c r="H13" s="5">
        <v>407</v>
      </c>
      <c r="I13" s="5"/>
      <c r="J13" s="5"/>
    </row>
    <row r="14" spans="1:11">
      <c r="A14" s="5" t="s">
        <v>291</v>
      </c>
      <c r="B14" s="5">
        <v>27217</v>
      </c>
      <c r="C14" s="5">
        <v>1.36</v>
      </c>
      <c r="D14" s="5">
        <v>3877</v>
      </c>
      <c r="E14" s="5">
        <v>2452</v>
      </c>
      <c r="F14" s="5">
        <v>793</v>
      </c>
      <c r="G14" s="5">
        <v>1425</v>
      </c>
      <c r="H14" s="5">
        <v>388</v>
      </c>
      <c r="I14" s="5">
        <v>27040</v>
      </c>
      <c r="J14" s="5"/>
    </row>
    <row r="15" spans="1:11">
      <c r="A15" s="5" t="s">
        <v>290</v>
      </c>
      <c r="B15" s="5">
        <v>27571</v>
      </c>
      <c r="C15" s="5">
        <v>1.3</v>
      </c>
      <c r="D15" s="5">
        <v>3862</v>
      </c>
      <c r="E15" s="5">
        <v>2419</v>
      </c>
      <c r="F15" s="5">
        <v>816</v>
      </c>
      <c r="G15" s="5">
        <v>1443</v>
      </c>
      <c r="H15" s="5">
        <v>398</v>
      </c>
      <c r="I15" s="5"/>
      <c r="J15" s="5">
        <v>-42</v>
      </c>
    </row>
    <row r="16" spans="1:11">
      <c r="A16" s="5" t="s">
        <v>289</v>
      </c>
      <c r="B16" s="5">
        <v>27930</v>
      </c>
      <c r="C16" s="5">
        <v>1.3</v>
      </c>
      <c r="D16" s="5">
        <v>3914</v>
      </c>
      <c r="E16" s="5">
        <v>2449</v>
      </c>
      <c r="F16" s="5">
        <v>846</v>
      </c>
      <c r="G16" s="5">
        <v>1465</v>
      </c>
      <c r="H16" s="5">
        <v>409</v>
      </c>
      <c r="I16" s="5"/>
      <c r="J16" s="5"/>
    </row>
    <row r="17" spans="1:10">
      <c r="A17" s="5" t="s">
        <v>288</v>
      </c>
      <c r="B17" s="5">
        <v>28259</v>
      </c>
      <c r="C17" s="5">
        <v>1.18</v>
      </c>
      <c r="D17" s="5">
        <v>3888</v>
      </c>
      <c r="E17" s="5">
        <v>2609</v>
      </c>
      <c r="F17" s="5">
        <v>832</v>
      </c>
      <c r="G17" s="5">
        <v>1279</v>
      </c>
      <c r="H17" s="5">
        <v>361</v>
      </c>
      <c r="I17" s="5">
        <v>28111</v>
      </c>
      <c r="J17" s="5"/>
    </row>
    <row r="18" spans="1:10">
      <c r="A18" s="5" t="s">
        <v>287</v>
      </c>
      <c r="B18" s="5">
        <v>28558</v>
      </c>
      <c r="C18" s="5">
        <v>1.06</v>
      </c>
      <c r="D18" s="5">
        <v>3610</v>
      </c>
      <c r="E18" s="5">
        <v>2635</v>
      </c>
      <c r="F18" s="5">
        <v>789</v>
      </c>
      <c r="G18" s="5">
        <v>975</v>
      </c>
      <c r="H18" s="5">
        <v>278</v>
      </c>
      <c r="I18" s="5"/>
      <c r="J18" s="5">
        <v>-5</v>
      </c>
    </row>
    <row r="19" spans="1:10">
      <c r="A19" s="5" t="s">
        <v>286</v>
      </c>
      <c r="B19" s="5">
        <v>28863</v>
      </c>
      <c r="C19" s="5">
        <v>1.07</v>
      </c>
      <c r="D19" s="5">
        <v>3609</v>
      </c>
      <c r="E19" s="5">
        <v>2660</v>
      </c>
      <c r="F19" s="5">
        <v>771</v>
      </c>
      <c r="G19" s="5">
        <v>949</v>
      </c>
      <c r="H19" s="5">
        <v>274</v>
      </c>
      <c r="I19" s="5"/>
      <c r="J19" s="5"/>
    </row>
    <row r="20" spans="1:10">
      <c r="A20" s="5" t="s">
        <v>285</v>
      </c>
      <c r="B20" s="5">
        <v>29143</v>
      </c>
      <c r="C20" s="5">
        <v>0.97</v>
      </c>
      <c r="D20" s="5">
        <v>3527</v>
      </c>
      <c r="E20" s="5">
        <v>2775</v>
      </c>
      <c r="F20" s="5">
        <v>777</v>
      </c>
      <c r="G20" s="5">
        <v>752</v>
      </c>
      <c r="H20" s="5">
        <v>219</v>
      </c>
      <c r="I20" s="5">
        <v>29019</v>
      </c>
      <c r="J20" s="5"/>
    </row>
    <row r="21" spans="1:10">
      <c r="A21" s="5" t="s">
        <v>284</v>
      </c>
      <c r="B21" s="5">
        <v>29392</v>
      </c>
      <c r="C21" s="5">
        <v>0.85</v>
      </c>
      <c r="D21" s="5">
        <v>3548</v>
      </c>
      <c r="E21" s="5">
        <v>2740</v>
      </c>
      <c r="F21" s="5">
        <v>774</v>
      </c>
      <c r="G21" s="5">
        <v>808</v>
      </c>
      <c r="H21" s="5">
        <v>237</v>
      </c>
      <c r="I21" s="5"/>
      <c r="J21" s="5">
        <v>52</v>
      </c>
    </row>
    <row r="22" spans="1:10">
      <c r="A22" s="5" t="s">
        <v>283</v>
      </c>
      <c r="B22" s="5">
        <v>29642</v>
      </c>
      <c r="C22" s="5">
        <v>0.85</v>
      </c>
      <c r="D22" s="5">
        <v>3496</v>
      </c>
      <c r="E22" s="5">
        <v>3039</v>
      </c>
      <c r="F22" s="5">
        <v>722</v>
      </c>
      <c r="G22" s="5">
        <v>457</v>
      </c>
      <c r="H22" s="5">
        <v>135</v>
      </c>
      <c r="I22" s="5"/>
      <c r="J22" s="5"/>
    </row>
    <row r="23" spans="1:10">
      <c r="A23" s="5" t="s">
        <v>282</v>
      </c>
      <c r="B23" s="5">
        <v>29906</v>
      </c>
      <c r="C23" s="5">
        <v>0.89</v>
      </c>
      <c r="D23" s="5">
        <v>3409</v>
      </c>
      <c r="E23" s="5">
        <v>2894</v>
      </c>
      <c r="F23" s="5">
        <v>859</v>
      </c>
      <c r="G23" s="5">
        <v>515</v>
      </c>
      <c r="H23" s="5">
        <v>154</v>
      </c>
      <c r="I23" s="5">
        <v>29767</v>
      </c>
      <c r="J23" s="5"/>
    </row>
    <row r="24" spans="1:10">
      <c r="A24" s="5" t="s">
        <v>281</v>
      </c>
      <c r="B24" s="5">
        <v>30185</v>
      </c>
      <c r="C24" s="5">
        <v>0.93</v>
      </c>
      <c r="D24" s="5">
        <v>3671</v>
      </c>
      <c r="E24" s="5">
        <v>2852</v>
      </c>
      <c r="F24" s="5">
        <v>868</v>
      </c>
      <c r="G24" s="5">
        <v>819</v>
      </c>
      <c r="H24" s="5">
        <v>247</v>
      </c>
      <c r="I24" s="5"/>
      <c r="J24" s="5">
        <v>64</v>
      </c>
    </row>
    <row r="25" spans="1:10">
      <c r="A25" s="5" t="s">
        <v>280</v>
      </c>
      <c r="B25" s="5">
        <v>30467</v>
      </c>
      <c r="C25" s="5">
        <v>0.93</v>
      </c>
      <c r="D25" s="5">
        <v>3756</v>
      </c>
      <c r="E25" s="5">
        <v>2936</v>
      </c>
      <c r="F25" s="5">
        <v>867</v>
      </c>
      <c r="G25" s="5">
        <v>820</v>
      </c>
      <c r="H25" s="5">
        <v>250</v>
      </c>
      <c r="I25" s="5"/>
      <c r="J25" s="5"/>
    </row>
    <row r="26" spans="1:10">
      <c r="A26" s="5" t="s">
        <v>279</v>
      </c>
      <c r="B26" s="5">
        <v>30802</v>
      </c>
      <c r="C26" s="5">
        <v>1.1000000000000001</v>
      </c>
      <c r="D26" s="5">
        <v>3643</v>
      </c>
      <c r="E26" s="5">
        <v>2619</v>
      </c>
      <c r="F26" s="5">
        <v>825</v>
      </c>
      <c r="G26" s="5">
        <v>1024</v>
      </c>
      <c r="H26" s="5">
        <v>315</v>
      </c>
      <c r="I26" s="5">
        <v>30609</v>
      </c>
      <c r="J26" s="5"/>
    </row>
    <row r="27" spans="1:10">
      <c r="A27" s="5" t="s">
        <v>278</v>
      </c>
      <c r="B27" s="5">
        <v>31129</v>
      </c>
      <c r="C27" s="5">
        <v>1.06</v>
      </c>
      <c r="D27" s="5">
        <v>3668</v>
      </c>
      <c r="E27" s="5">
        <v>2585</v>
      </c>
      <c r="F27" s="5">
        <v>816</v>
      </c>
      <c r="G27" s="5">
        <v>1083</v>
      </c>
      <c r="H27" s="5">
        <v>337</v>
      </c>
      <c r="I27" s="5"/>
      <c r="J27" s="5">
        <v>34</v>
      </c>
    </row>
    <row r="28" spans="1:10">
      <c r="A28" s="5" t="s">
        <v>277</v>
      </c>
      <c r="B28" s="5">
        <v>31455</v>
      </c>
      <c r="C28" s="5">
        <v>1.05</v>
      </c>
      <c r="D28" s="5">
        <v>3631</v>
      </c>
      <c r="E28" s="5">
        <v>2905</v>
      </c>
      <c r="F28" s="5">
        <v>820</v>
      </c>
      <c r="G28" s="5">
        <v>726</v>
      </c>
      <c r="H28" s="5">
        <v>228</v>
      </c>
      <c r="I28" s="5"/>
      <c r="J28" s="5"/>
    </row>
    <row r="29" spans="1:10">
      <c r="A29" s="5" t="s">
        <v>276</v>
      </c>
      <c r="B29" s="5">
        <v>31824</v>
      </c>
      <c r="C29" s="5">
        <v>1.17</v>
      </c>
      <c r="D29" s="5">
        <v>3629</v>
      </c>
      <c r="E29" s="5">
        <v>2598</v>
      </c>
      <c r="F29" s="5">
        <v>795</v>
      </c>
      <c r="G29" s="5">
        <v>1031</v>
      </c>
      <c r="H29" s="5">
        <v>328</v>
      </c>
      <c r="I29" s="5">
        <v>31590</v>
      </c>
      <c r="J29" s="5"/>
    </row>
    <row r="30" spans="1:10">
      <c r="A30" s="5" t="s">
        <v>275</v>
      </c>
      <c r="B30" s="5">
        <v>32223</v>
      </c>
      <c r="C30" s="5">
        <v>1.25</v>
      </c>
      <c r="D30" s="5">
        <v>3638</v>
      </c>
      <c r="E30" s="5">
        <v>2718</v>
      </c>
      <c r="F30" s="5">
        <v>807</v>
      </c>
      <c r="G30" s="5">
        <v>920</v>
      </c>
      <c r="H30" s="5">
        <v>296</v>
      </c>
      <c r="I30" s="5"/>
      <c r="J30" s="5">
        <v>83</v>
      </c>
    </row>
    <row r="31" spans="1:10">
      <c r="A31" s="5" t="s">
        <v>274</v>
      </c>
      <c r="B31" s="5">
        <v>32621</v>
      </c>
      <c r="C31" s="5">
        <v>1.24</v>
      </c>
      <c r="D31" s="5">
        <v>3639</v>
      </c>
      <c r="E31" s="5">
        <v>2648</v>
      </c>
      <c r="F31" s="5">
        <v>812</v>
      </c>
      <c r="G31" s="5">
        <v>991</v>
      </c>
      <c r="H31" s="5">
        <v>323</v>
      </c>
      <c r="I31" s="5"/>
      <c r="J31" s="5"/>
    </row>
    <row r="32" spans="1:10">
      <c r="A32" s="5" t="s">
        <v>273</v>
      </c>
      <c r="B32" s="5">
        <v>32987</v>
      </c>
      <c r="C32" s="5">
        <v>1.1200000000000001</v>
      </c>
      <c r="D32" s="5">
        <v>3643</v>
      </c>
      <c r="E32" s="5">
        <v>2619</v>
      </c>
      <c r="F32" s="5">
        <v>821</v>
      </c>
      <c r="G32" s="5">
        <v>1024</v>
      </c>
      <c r="H32" s="5">
        <v>338</v>
      </c>
      <c r="I32" s="5">
        <v>32785</v>
      </c>
      <c r="J32" s="5"/>
    </row>
    <row r="33" spans="1:10">
      <c r="A33" s="5" t="s">
        <v>272</v>
      </c>
      <c r="B33" s="5">
        <v>33306</v>
      </c>
      <c r="C33" s="5">
        <v>0.97</v>
      </c>
      <c r="D33" s="5">
        <v>3756</v>
      </c>
      <c r="E33" s="5">
        <v>2710</v>
      </c>
      <c r="F33" s="5">
        <v>825</v>
      </c>
      <c r="G33" s="5">
        <v>1046</v>
      </c>
      <c r="H33" s="5">
        <v>348</v>
      </c>
      <c r="I33" s="5"/>
      <c r="J33" s="5">
        <v>-18</v>
      </c>
    </row>
    <row r="34" spans="1:10">
      <c r="A34" s="5" t="s">
        <v>271</v>
      </c>
      <c r="B34" s="5">
        <v>33612</v>
      </c>
      <c r="C34" s="5">
        <v>0.95</v>
      </c>
      <c r="D34" s="5">
        <v>3599</v>
      </c>
      <c r="E34" s="5">
        <v>2694</v>
      </c>
      <c r="F34" s="5">
        <v>919</v>
      </c>
      <c r="G34" s="5">
        <v>905</v>
      </c>
      <c r="H34" s="5">
        <v>304</v>
      </c>
      <c r="I34" s="5"/>
      <c r="J34" s="5"/>
    </row>
    <row r="35" spans="1:10">
      <c r="A35" s="5" t="s">
        <v>270</v>
      </c>
      <c r="B35" s="5">
        <v>33930</v>
      </c>
      <c r="C35" s="5">
        <v>0.95</v>
      </c>
      <c r="D35" s="5">
        <v>3585</v>
      </c>
      <c r="E35" s="5">
        <v>2447</v>
      </c>
      <c r="F35" s="5">
        <v>820</v>
      </c>
      <c r="G35" s="5">
        <v>1138</v>
      </c>
      <c r="H35" s="5">
        <v>386</v>
      </c>
      <c r="I35" s="5">
        <v>33722</v>
      </c>
      <c r="J35" s="5"/>
    </row>
    <row r="36" spans="1:10">
      <c r="A36" s="5" t="s">
        <v>269</v>
      </c>
      <c r="B36" s="5">
        <v>34290</v>
      </c>
      <c r="C36" s="5">
        <v>1.06</v>
      </c>
      <c r="D36" s="5">
        <v>3728</v>
      </c>
      <c r="E36" s="5">
        <v>2531</v>
      </c>
      <c r="F36" s="5">
        <v>813</v>
      </c>
      <c r="G36" s="5">
        <v>1197</v>
      </c>
      <c r="H36" s="5">
        <v>410</v>
      </c>
      <c r="I36" s="5"/>
      <c r="J36" s="5">
        <v>-30</v>
      </c>
    </row>
    <row r="37" spans="1:10">
      <c r="A37" s="5" t="s">
        <v>240</v>
      </c>
      <c r="B37" s="5">
        <v>34616</v>
      </c>
      <c r="C37" s="5">
        <v>0.95</v>
      </c>
      <c r="D37" s="5">
        <v>3595</v>
      </c>
      <c r="E37" s="5">
        <v>2714</v>
      </c>
      <c r="F37" s="5">
        <v>789</v>
      </c>
      <c r="G37" s="5">
        <v>881</v>
      </c>
      <c r="H37" s="5">
        <v>305</v>
      </c>
      <c r="I37" s="5"/>
      <c r="J37" s="5"/>
    </row>
    <row r="38" spans="1:10">
      <c r="A38" s="5" t="s">
        <v>268</v>
      </c>
      <c r="B38" s="5">
        <v>34790</v>
      </c>
      <c r="C38" s="5">
        <v>0.5</v>
      </c>
      <c r="D38" s="5">
        <v>3325</v>
      </c>
      <c r="E38" s="5">
        <v>2828</v>
      </c>
      <c r="F38" s="5">
        <v>721</v>
      </c>
      <c r="G38" s="5">
        <v>497</v>
      </c>
      <c r="H38" s="5">
        <v>173</v>
      </c>
      <c r="I38" s="5">
        <v>34733</v>
      </c>
      <c r="J38" s="5"/>
    </row>
    <row r="39" spans="1:10">
      <c r="A39" s="5" t="s">
        <v>267</v>
      </c>
      <c r="B39" s="5">
        <v>34847</v>
      </c>
      <c r="C39" s="5">
        <v>0.16</v>
      </c>
      <c r="D39" s="5">
        <v>3330</v>
      </c>
      <c r="E39" s="5">
        <v>2904</v>
      </c>
      <c r="F39" s="5">
        <v>761</v>
      </c>
      <c r="G39" s="5">
        <v>426</v>
      </c>
      <c r="H39" s="5">
        <v>148</v>
      </c>
      <c r="I39" s="5"/>
      <c r="J39" s="5">
        <v>-104</v>
      </c>
    </row>
    <row r="40" spans="1:10">
      <c r="A40" s="5" t="s">
        <v>239</v>
      </c>
      <c r="B40" s="5">
        <v>35013</v>
      </c>
      <c r="C40" s="5">
        <v>0.48</v>
      </c>
      <c r="D40" s="5">
        <v>3808</v>
      </c>
      <c r="E40" s="5">
        <v>2706</v>
      </c>
      <c r="F40" s="5">
        <v>821</v>
      </c>
      <c r="G40" s="5">
        <v>1102</v>
      </c>
      <c r="H40" s="5">
        <v>386</v>
      </c>
      <c r="I40" s="5"/>
      <c r="J40" s="5"/>
    </row>
    <row r="41" spans="1:10">
      <c r="A41" s="5" t="s">
        <v>21</v>
      </c>
      <c r="B41" s="5">
        <v>35312</v>
      </c>
      <c r="C41" s="5">
        <v>0.85</v>
      </c>
      <c r="D41" s="5">
        <v>3715</v>
      </c>
      <c r="E41" s="5">
        <v>2559</v>
      </c>
      <c r="F41" s="5">
        <v>849</v>
      </c>
      <c r="G41" s="5">
        <v>1156</v>
      </c>
      <c r="H41" s="5">
        <v>408</v>
      </c>
      <c r="I41" s="5">
        <v>35125</v>
      </c>
      <c r="J41" s="5"/>
    </row>
    <row r="42" spans="1:10">
      <c r="A42" s="5" t="s">
        <v>22</v>
      </c>
      <c r="B42" s="5">
        <v>35628</v>
      </c>
      <c r="C42" s="5">
        <v>0.89</v>
      </c>
      <c r="D42" s="5">
        <v>3668</v>
      </c>
      <c r="E42" s="5">
        <v>2497</v>
      </c>
      <c r="F42" s="5">
        <v>833</v>
      </c>
      <c r="G42" s="5">
        <v>1171</v>
      </c>
      <c r="H42" s="5">
        <v>417</v>
      </c>
      <c r="I42" s="5"/>
      <c r="J42" s="5">
        <v>-92</v>
      </c>
    </row>
    <row r="43" spans="1:10">
      <c r="A43" s="5" t="s">
        <v>23</v>
      </c>
      <c r="B43" s="5">
        <v>35864</v>
      </c>
      <c r="C43" s="5">
        <v>0.66</v>
      </c>
      <c r="D43" s="5">
        <v>3545</v>
      </c>
      <c r="E43" s="5">
        <v>2839</v>
      </c>
      <c r="F43" s="5">
        <v>765</v>
      </c>
      <c r="G43" s="5">
        <v>706</v>
      </c>
      <c r="H43" s="5">
        <v>253</v>
      </c>
      <c r="I43" s="5"/>
      <c r="J43" s="5"/>
    </row>
    <row r="44" spans="1:10">
      <c r="A44" s="5" t="s">
        <v>24</v>
      </c>
      <c r="B44" s="5">
        <v>35994</v>
      </c>
      <c r="C44" s="5">
        <v>0.36</v>
      </c>
      <c r="D44" s="5">
        <v>3457</v>
      </c>
      <c r="E44" s="5">
        <v>2719</v>
      </c>
      <c r="F44" s="5">
        <v>763</v>
      </c>
      <c r="G44" s="5">
        <v>738</v>
      </c>
      <c r="H44" s="5">
        <v>266</v>
      </c>
      <c r="I44" s="5">
        <v>35930</v>
      </c>
      <c r="J44" s="5"/>
    </row>
    <row r="45" spans="1:10">
      <c r="A45" s="5" t="s">
        <v>25</v>
      </c>
      <c r="B45" s="5">
        <v>36096</v>
      </c>
      <c r="C45" s="5">
        <v>0.28000000000000003</v>
      </c>
      <c r="D45" s="5">
        <v>3399</v>
      </c>
      <c r="E45" s="5">
        <v>2695</v>
      </c>
      <c r="F45" s="5">
        <v>707</v>
      </c>
      <c r="G45" s="5">
        <v>704</v>
      </c>
      <c r="H45" s="5">
        <v>254</v>
      </c>
      <c r="I45" s="5"/>
      <c r="J45" s="5">
        <v>-162</v>
      </c>
    </row>
    <row r="46" spans="1:10">
      <c r="A46" s="5" t="s">
        <v>26</v>
      </c>
      <c r="B46" s="5">
        <v>36138</v>
      </c>
      <c r="C46" s="5">
        <v>0.12</v>
      </c>
      <c r="D46" s="5">
        <v>3218</v>
      </c>
      <c r="E46" s="5">
        <v>2812</v>
      </c>
      <c r="F46" s="5">
        <v>699</v>
      </c>
      <c r="G46" s="5">
        <v>406</v>
      </c>
      <c r="H46" s="5">
        <v>147</v>
      </c>
      <c r="I46" s="5"/>
      <c r="J46" s="5"/>
    </row>
    <row r="47" spans="1:10">
      <c r="A47" s="5" t="s">
        <v>27</v>
      </c>
      <c r="B47" s="5">
        <v>36260</v>
      </c>
      <c r="C47" s="5">
        <v>0.34</v>
      </c>
      <c r="D47" s="5">
        <v>3352</v>
      </c>
      <c r="E47" s="5">
        <v>2520</v>
      </c>
      <c r="F47" s="5">
        <v>752</v>
      </c>
      <c r="G47" s="5">
        <v>832</v>
      </c>
      <c r="H47" s="5">
        <v>302</v>
      </c>
      <c r="I47" s="5">
        <v>36112</v>
      </c>
      <c r="J47" s="5"/>
    </row>
    <row r="48" spans="1:10">
      <c r="A48" s="5" t="s">
        <v>28</v>
      </c>
      <c r="B48" s="5">
        <v>36528</v>
      </c>
      <c r="C48" s="5">
        <v>0.74</v>
      </c>
      <c r="D48" s="5">
        <v>3600</v>
      </c>
      <c r="E48" s="5">
        <v>2715</v>
      </c>
      <c r="F48" s="5">
        <v>834</v>
      </c>
      <c r="G48" s="5">
        <v>885</v>
      </c>
      <c r="H48" s="5">
        <v>323</v>
      </c>
      <c r="I48" s="5"/>
      <c r="J48" s="5">
        <v>-49</v>
      </c>
    </row>
    <row r="49" spans="1:13">
      <c r="A49" s="5" t="s">
        <v>29</v>
      </c>
      <c r="B49" s="5">
        <v>36831</v>
      </c>
      <c r="C49" s="5">
        <v>0.85</v>
      </c>
      <c r="D49" s="5">
        <v>3678</v>
      </c>
      <c r="E49" s="5">
        <v>2675</v>
      </c>
      <c r="F49" s="5">
        <v>852</v>
      </c>
      <c r="G49" s="5">
        <v>1003</v>
      </c>
      <c r="H49" s="5">
        <v>369</v>
      </c>
      <c r="I49" s="5"/>
      <c r="J49" s="5"/>
    </row>
    <row r="50" spans="1:13">
      <c r="A50" s="5" t="s">
        <v>30</v>
      </c>
      <c r="B50" s="5">
        <v>37190</v>
      </c>
      <c r="C50" s="5">
        <v>0.97</v>
      </c>
      <c r="D50" s="5">
        <v>3747</v>
      </c>
      <c r="E50" s="5">
        <v>2573</v>
      </c>
      <c r="F50" s="5">
        <v>803</v>
      </c>
      <c r="G50" s="5">
        <v>1174</v>
      </c>
      <c r="H50" s="5">
        <v>437</v>
      </c>
      <c r="I50" s="5">
        <v>36960</v>
      </c>
      <c r="J50" s="5"/>
    </row>
    <row r="51" spans="1:13">
      <c r="A51" s="5" t="s">
        <v>31</v>
      </c>
      <c r="B51" s="5">
        <v>37611</v>
      </c>
      <c r="C51" s="5">
        <v>1.1299999999999999</v>
      </c>
      <c r="D51" s="5">
        <v>3635</v>
      </c>
      <c r="E51" s="5">
        <v>2322</v>
      </c>
      <c r="F51" s="5">
        <v>804</v>
      </c>
      <c r="G51" s="5">
        <v>1313</v>
      </c>
      <c r="H51" s="5">
        <v>494</v>
      </c>
      <c r="I51" s="5"/>
      <c r="J51" s="5">
        <v>-46</v>
      </c>
      <c r="M51" t="s">
        <v>549</v>
      </c>
    </row>
    <row r="52" spans="1:13">
      <c r="A52" s="5" t="s">
        <v>32</v>
      </c>
      <c r="B52" s="5">
        <v>38003</v>
      </c>
      <c r="C52" s="5">
        <v>1.04</v>
      </c>
      <c r="D52" s="5">
        <v>3572</v>
      </c>
      <c r="E52" s="5">
        <v>2560</v>
      </c>
      <c r="F52" s="5">
        <v>777</v>
      </c>
      <c r="G52" s="5">
        <v>1012</v>
      </c>
      <c r="H52" s="5">
        <v>385</v>
      </c>
      <c r="I52" s="5"/>
      <c r="J52" s="5"/>
    </row>
    <row r="53" spans="1:13">
      <c r="A53" s="5" t="s">
        <v>33</v>
      </c>
      <c r="B53" s="5">
        <v>38362</v>
      </c>
      <c r="C53" s="5">
        <v>0.94</v>
      </c>
      <c r="D53" s="5">
        <v>3542</v>
      </c>
      <c r="E53" s="5">
        <v>2465</v>
      </c>
      <c r="F53" s="5">
        <v>814</v>
      </c>
      <c r="G53" s="5">
        <v>1077</v>
      </c>
      <c r="H53" s="5">
        <v>413</v>
      </c>
      <c r="I53" s="5">
        <v>38137</v>
      </c>
      <c r="J53" s="5"/>
    </row>
    <row r="54" spans="1:13">
      <c r="A54" s="5" t="s">
        <v>34</v>
      </c>
      <c r="B54" s="5">
        <v>38765</v>
      </c>
      <c r="C54" s="5">
        <v>1.05</v>
      </c>
      <c r="D54" s="5">
        <v>3752</v>
      </c>
      <c r="E54" s="5">
        <v>2570</v>
      </c>
      <c r="F54" s="5">
        <v>852</v>
      </c>
      <c r="G54" s="5">
        <v>1182</v>
      </c>
      <c r="H54" s="5">
        <v>458</v>
      </c>
      <c r="I54" s="5"/>
      <c r="J54" s="5">
        <v>-24</v>
      </c>
    </row>
    <row r="55" spans="1:13">
      <c r="A55" s="5" t="s">
        <v>35</v>
      </c>
      <c r="B55" s="5">
        <v>39189</v>
      </c>
      <c r="C55" s="5">
        <v>1.0900000000000001</v>
      </c>
      <c r="D55" s="5">
        <v>3781</v>
      </c>
      <c r="E55" s="5">
        <v>2623</v>
      </c>
      <c r="F55" s="5">
        <v>854</v>
      </c>
      <c r="G55" s="5">
        <v>1158</v>
      </c>
      <c r="H55" s="5">
        <v>454</v>
      </c>
      <c r="I55" s="5"/>
      <c r="J55" s="5"/>
    </row>
    <row r="56" spans="1:13">
      <c r="A56" s="5" t="s">
        <v>36</v>
      </c>
      <c r="B56" s="5">
        <v>39548</v>
      </c>
      <c r="C56" s="5">
        <v>0.92</v>
      </c>
      <c r="D56" s="5">
        <v>3764</v>
      </c>
      <c r="E56" s="5">
        <v>2760</v>
      </c>
      <c r="F56" s="5">
        <v>895</v>
      </c>
      <c r="G56" s="5">
        <v>1004</v>
      </c>
      <c r="H56" s="5">
        <v>397</v>
      </c>
      <c r="I56" s="5">
        <v>39390</v>
      </c>
      <c r="J56" s="5"/>
    </row>
    <row r="57" spans="1:13">
      <c r="A57" s="5" t="s">
        <v>37</v>
      </c>
      <c r="B57" s="5">
        <v>39787</v>
      </c>
      <c r="C57" s="5">
        <v>0.6</v>
      </c>
      <c r="D57" s="5">
        <v>3783</v>
      </c>
      <c r="E57" s="5">
        <v>3060</v>
      </c>
      <c r="F57" s="5">
        <v>802</v>
      </c>
      <c r="G57" s="5">
        <v>723</v>
      </c>
      <c r="H57" s="5">
        <v>288</v>
      </c>
      <c r="I57" s="5"/>
      <c r="J57" s="5">
        <v>-107</v>
      </c>
    </row>
    <row r="58" spans="1:13">
      <c r="A58" s="5" t="s">
        <v>38</v>
      </c>
      <c r="B58" s="5">
        <v>40032</v>
      </c>
      <c r="C58" s="5">
        <v>0.62</v>
      </c>
      <c r="D58" s="5">
        <v>3676</v>
      </c>
      <c r="E58" s="5">
        <v>2612</v>
      </c>
      <c r="F58" s="5">
        <v>908</v>
      </c>
      <c r="G58" s="5">
        <v>1064</v>
      </c>
      <c r="H58" s="5">
        <v>426</v>
      </c>
      <c r="I58" s="5"/>
      <c r="J58" s="5"/>
    </row>
    <row r="59" spans="1:13">
      <c r="A59" s="5" t="s">
        <v>39</v>
      </c>
      <c r="B59" s="5">
        <v>40223</v>
      </c>
      <c r="C59" s="5">
        <v>0.48</v>
      </c>
      <c r="D59" s="5">
        <v>3684</v>
      </c>
      <c r="E59" s="5">
        <v>2761</v>
      </c>
      <c r="F59" s="5">
        <v>890</v>
      </c>
      <c r="G59" s="5">
        <v>923</v>
      </c>
      <c r="H59" s="5">
        <v>371</v>
      </c>
      <c r="I59" s="5">
        <v>40181</v>
      </c>
      <c r="J59" s="5"/>
    </row>
    <row r="60" spans="1:13">
      <c r="A60" s="5" t="s">
        <v>40</v>
      </c>
      <c r="B60" s="5">
        <v>40494</v>
      </c>
      <c r="C60" s="5">
        <v>0.67</v>
      </c>
      <c r="D60" s="5">
        <v>3777</v>
      </c>
      <c r="E60" s="5">
        <v>2691</v>
      </c>
      <c r="F60" s="5">
        <v>949</v>
      </c>
      <c r="G60" s="5">
        <v>1086</v>
      </c>
      <c r="H60" s="5">
        <v>440</v>
      </c>
      <c r="I60" s="5">
        <v>40089</v>
      </c>
      <c r="J60" s="5"/>
    </row>
    <row r="61" spans="1:13">
      <c r="A61" s="5" t="s">
        <v>41</v>
      </c>
      <c r="B61" s="5">
        <v>40805</v>
      </c>
      <c r="C61" s="5">
        <v>0.77</v>
      </c>
      <c r="D61" s="5">
        <v>3846</v>
      </c>
      <c r="E61" s="5">
        <v>2740</v>
      </c>
      <c r="F61" s="5">
        <v>769</v>
      </c>
      <c r="G61" s="5">
        <v>1106</v>
      </c>
      <c r="H61" s="5">
        <v>451</v>
      </c>
      <c r="I61" s="5"/>
      <c r="J61" s="5">
        <v>-123</v>
      </c>
    </row>
    <row r="62" spans="1:13">
      <c r="A62" s="5" t="s">
        <v>42</v>
      </c>
      <c r="B62" s="5">
        <v>40997</v>
      </c>
      <c r="C62" s="5">
        <v>0.47</v>
      </c>
      <c r="D62" s="5">
        <v>3450</v>
      </c>
      <c r="E62" s="5">
        <v>2958</v>
      </c>
      <c r="F62" s="5">
        <v>821</v>
      </c>
      <c r="G62" s="5">
        <v>492</v>
      </c>
      <c r="H62" s="5">
        <v>202</v>
      </c>
      <c r="I62" s="5"/>
      <c r="J62" s="5"/>
    </row>
    <row r="63" spans="1:13">
      <c r="A63" s="5" t="s">
        <v>43</v>
      </c>
      <c r="B63" s="5">
        <v>41230</v>
      </c>
      <c r="C63" s="5">
        <v>0.56999999999999995</v>
      </c>
      <c r="D63" s="5">
        <v>3944</v>
      </c>
      <c r="E63" s="5">
        <v>2898</v>
      </c>
      <c r="F63" s="5">
        <v>1028</v>
      </c>
      <c r="G63" s="5">
        <v>1046</v>
      </c>
      <c r="H63" s="5">
        <v>431</v>
      </c>
      <c r="I63" s="5">
        <v>41059</v>
      </c>
      <c r="J63" s="5"/>
    </row>
    <row r="64" spans="1:13">
      <c r="A64" s="5" t="s">
        <v>44</v>
      </c>
      <c r="B64" s="5">
        <v>41564</v>
      </c>
      <c r="C64" s="5">
        <v>0.81</v>
      </c>
      <c r="D64" s="5">
        <v>3965</v>
      </c>
      <c r="E64" s="5">
        <v>2825</v>
      </c>
      <c r="F64" s="5">
        <v>1001</v>
      </c>
      <c r="G64" s="5">
        <v>1140</v>
      </c>
      <c r="H64" s="5">
        <v>474</v>
      </c>
      <c r="I64" s="5"/>
      <c r="J64" s="5">
        <v>-88</v>
      </c>
    </row>
    <row r="65" spans="1:10">
      <c r="A65" s="5" t="s">
        <v>45</v>
      </c>
      <c r="B65" s="5">
        <v>42004</v>
      </c>
      <c r="C65" s="5">
        <v>1.06</v>
      </c>
      <c r="D65" s="5">
        <v>4008</v>
      </c>
      <c r="E65" s="5">
        <v>2672</v>
      </c>
      <c r="F65" s="5">
        <v>953</v>
      </c>
      <c r="G65" s="5">
        <v>1422</v>
      </c>
      <c r="H65" s="5">
        <v>561</v>
      </c>
      <c r="I65" s="5"/>
      <c r="J65" s="5"/>
    </row>
    <row r="66" spans="1:10">
      <c r="A66" s="5" t="s">
        <v>46</v>
      </c>
      <c r="B66" s="5">
        <v>42518</v>
      </c>
      <c r="C66" s="5">
        <v>1.22</v>
      </c>
      <c r="D66" s="5">
        <v>4056</v>
      </c>
      <c r="E66" s="5">
        <v>2757</v>
      </c>
      <c r="F66" s="5">
        <v>910</v>
      </c>
      <c r="G66" s="5">
        <v>1299</v>
      </c>
      <c r="H66" s="5">
        <v>552</v>
      </c>
      <c r="I66" s="5"/>
      <c r="J66" s="5"/>
    </row>
    <row r="67" spans="1:10">
      <c r="A67" s="5" t="s">
        <v>47</v>
      </c>
      <c r="B67" s="5">
        <v>43059</v>
      </c>
      <c r="C67" s="5">
        <v>1.27</v>
      </c>
      <c r="D67" s="5">
        <v>4090</v>
      </c>
      <c r="E67" s="5">
        <v>2635</v>
      </c>
      <c r="F67" s="5">
        <v>852</v>
      </c>
      <c r="G67" s="5">
        <v>1455</v>
      </c>
      <c r="H67" s="5">
        <v>627</v>
      </c>
      <c r="I67" s="5">
        <v>42727</v>
      </c>
      <c r="J67" s="5"/>
    </row>
    <row r="68" spans="1:10">
      <c r="A68" s="5" t="s">
        <v>48</v>
      </c>
      <c r="B68" s="5">
        <v>43610</v>
      </c>
      <c r="C68" s="5">
        <v>1.28</v>
      </c>
      <c r="D68" s="5">
        <v>4064</v>
      </c>
      <c r="E68" s="5">
        <v>2642</v>
      </c>
      <c r="F68" s="5">
        <v>798</v>
      </c>
      <c r="G68" s="5">
        <v>1366</v>
      </c>
      <c r="H68" s="5">
        <v>596</v>
      </c>
      <c r="I68" s="5"/>
      <c r="J68" s="5">
        <v>-77</v>
      </c>
    </row>
    <row r="69" spans="1:10">
      <c r="A69" s="5" t="s">
        <v>49</v>
      </c>
      <c r="B69" s="5">
        <v>44129</v>
      </c>
      <c r="C69" s="5">
        <v>1.19</v>
      </c>
      <c r="D69" s="5">
        <v>3885</v>
      </c>
      <c r="E69" s="5">
        <v>2624</v>
      </c>
      <c r="F69" s="5">
        <v>771</v>
      </c>
      <c r="G69" s="5">
        <v>1261</v>
      </c>
      <c r="H69" s="5">
        <v>556</v>
      </c>
      <c r="I69" s="5"/>
      <c r="J69" s="5"/>
    </row>
    <row r="70" spans="1:10">
      <c r="A70" s="5" t="s">
        <v>50</v>
      </c>
      <c r="B70" s="5">
        <v>44641</v>
      </c>
      <c r="C70" s="5">
        <v>1.1599999999999999</v>
      </c>
      <c r="D70" s="5">
        <v>3889</v>
      </c>
      <c r="E70" s="5">
        <v>2562</v>
      </c>
      <c r="F70" s="5">
        <v>751</v>
      </c>
      <c r="G70" s="5">
        <v>1327</v>
      </c>
      <c r="H70" s="5">
        <v>592</v>
      </c>
      <c r="I70" s="5"/>
      <c r="J70" s="5"/>
    </row>
    <row r="71" spans="1:10">
      <c r="A71" s="5" t="s">
        <v>51</v>
      </c>
      <c r="B71" s="5">
        <v>45095</v>
      </c>
      <c r="C71" s="5">
        <v>1.02</v>
      </c>
      <c r="D71" s="5">
        <v>3761</v>
      </c>
      <c r="E71" s="5">
        <v>2602</v>
      </c>
      <c r="F71" s="5">
        <v>748</v>
      </c>
      <c r="G71" s="5">
        <v>1159</v>
      </c>
      <c r="H71" s="5">
        <v>523</v>
      </c>
      <c r="I71" s="5"/>
      <c r="J71" s="5"/>
    </row>
    <row r="72" spans="1:10">
      <c r="A72" s="5" t="s">
        <v>52</v>
      </c>
      <c r="B72" s="5">
        <v>45428</v>
      </c>
      <c r="C72" s="5">
        <v>0.74</v>
      </c>
      <c r="D72" s="5">
        <v>3703</v>
      </c>
      <c r="E72" s="5">
        <v>2546</v>
      </c>
      <c r="F72" s="5">
        <v>746</v>
      </c>
      <c r="G72" s="5">
        <v>1157</v>
      </c>
      <c r="H72" s="5">
        <v>526</v>
      </c>
      <c r="I72" s="5">
        <v>45234</v>
      </c>
      <c r="J72" s="5"/>
    </row>
    <row r="73" spans="1:10">
      <c r="A73" s="5" t="s">
        <v>53</v>
      </c>
      <c r="B73" s="5">
        <v>45719</v>
      </c>
      <c r="C73" s="5">
        <v>0.64</v>
      </c>
      <c r="D73" s="5">
        <v>3724</v>
      </c>
      <c r="E73" s="5">
        <v>2574</v>
      </c>
      <c r="F73" s="5">
        <v>767</v>
      </c>
      <c r="G73" s="5">
        <v>1150</v>
      </c>
      <c r="H73" s="5">
        <v>526</v>
      </c>
      <c r="I73" s="5"/>
      <c r="J73" s="5">
        <v>-195</v>
      </c>
    </row>
    <row r="74" spans="1:10">
      <c r="A74" s="5" t="s">
        <v>54</v>
      </c>
      <c r="B74" s="5">
        <v>46016</v>
      </c>
      <c r="C74" s="5">
        <v>0.65</v>
      </c>
      <c r="D74" s="5">
        <v>3659</v>
      </c>
      <c r="E74" s="5">
        <v>2586</v>
      </c>
      <c r="F74" s="5">
        <v>767</v>
      </c>
      <c r="G74" s="5">
        <v>1073</v>
      </c>
      <c r="H74" s="5">
        <v>494</v>
      </c>
      <c r="I74" s="5"/>
      <c r="J74" s="5"/>
    </row>
    <row r="75" spans="1:10">
      <c r="A75" s="5" t="s">
        <v>55</v>
      </c>
      <c r="B75" s="5">
        <v>46396</v>
      </c>
      <c r="C75" s="5">
        <v>0.69</v>
      </c>
      <c r="D75" s="5">
        <v>3724</v>
      </c>
      <c r="E75" s="5">
        <v>2597</v>
      </c>
      <c r="F75" s="5">
        <v>783</v>
      </c>
      <c r="G75" s="5">
        <v>1127</v>
      </c>
      <c r="H75" s="5">
        <v>523</v>
      </c>
      <c r="I75" s="5"/>
      <c r="J75" s="5"/>
    </row>
    <row r="76" spans="1:10">
      <c r="A76" s="5" t="s">
        <v>56</v>
      </c>
      <c r="B76" s="5">
        <v>46707</v>
      </c>
      <c r="C76" s="5">
        <v>0.8</v>
      </c>
      <c r="D76" s="5">
        <v>3704</v>
      </c>
      <c r="E76" s="5">
        <v>2569</v>
      </c>
      <c r="F76" s="5">
        <v>789</v>
      </c>
      <c r="G76" s="5">
        <v>1135</v>
      </c>
      <c r="H76" s="5">
        <v>530</v>
      </c>
      <c r="I76" s="5"/>
      <c r="J76" s="5"/>
    </row>
    <row r="77" spans="1:10">
      <c r="A77" s="5" t="s">
        <v>57</v>
      </c>
      <c r="B77" s="5">
        <v>47134</v>
      </c>
      <c r="C77" s="5">
        <v>0.91</v>
      </c>
      <c r="D77" s="5">
        <v>3705</v>
      </c>
      <c r="E77" s="5">
        <v>2618</v>
      </c>
      <c r="F77" s="5">
        <v>790</v>
      </c>
      <c r="G77" s="5">
        <v>1087</v>
      </c>
      <c r="H77" s="5">
        <v>512</v>
      </c>
      <c r="I77" s="5">
        <v>46856</v>
      </c>
      <c r="J77" s="5"/>
    </row>
    <row r="78" spans="1:10">
      <c r="A78" s="5" t="s">
        <v>58</v>
      </c>
      <c r="B78" s="5">
        <v>47630</v>
      </c>
      <c r="C78" s="5">
        <v>1.05</v>
      </c>
      <c r="D78" s="5">
        <v>3689</v>
      </c>
      <c r="E78" s="5">
        <v>2418</v>
      </c>
      <c r="F78" s="5">
        <v>778</v>
      </c>
      <c r="G78" s="5">
        <v>1271</v>
      </c>
      <c r="H78" s="5">
        <v>605</v>
      </c>
      <c r="I78" s="5"/>
      <c r="J78" s="5"/>
    </row>
    <row r="79" spans="1:10">
      <c r="A79" s="5" t="s">
        <v>59</v>
      </c>
      <c r="B79" s="5">
        <v>48168</v>
      </c>
      <c r="C79" s="5">
        <v>1.19</v>
      </c>
      <c r="D79" s="5">
        <v>3657</v>
      </c>
      <c r="E79" s="5">
        <v>2373</v>
      </c>
      <c r="F79" s="5">
        <v>782</v>
      </c>
      <c r="G79" s="5">
        <v>1284</v>
      </c>
      <c r="H79" s="5">
        <v>618</v>
      </c>
      <c r="I79" s="5"/>
      <c r="J79" s="5">
        <v>-69</v>
      </c>
    </row>
    <row r="80" spans="1:10">
      <c r="A80" s="5" t="s">
        <v>60</v>
      </c>
      <c r="B80" s="5">
        <v>48717</v>
      </c>
      <c r="C80" s="5">
        <v>1.1399999999999999</v>
      </c>
      <c r="D80" s="5">
        <v>3639</v>
      </c>
      <c r="E80" s="5">
        <v>2367</v>
      </c>
      <c r="F80" s="5">
        <v>799</v>
      </c>
      <c r="G80" s="5">
        <v>1272</v>
      </c>
      <c r="H80" s="5">
        <v>620</v>
      </c>
      <c r="I80" s="5"/>
      <c r="J80" s="5"/>
    </row>
    <row r="81" spans="1:10">
      <c r="A81" s="5" t="s">
        <v>61</v>
      </c>
      <c r="B81" s="5">
        <v>49241</v>
      </c>
      <c r="C81" s="5">
        <v>1.08</v>
      </c>
      <c r="D81" s="5">
        <v>3573</v>
      </c>
      <c r="E81" s="5">
        <v>2435</v>
      </c>
      <c r="F81" s="5">
        <v>803</v>
      </c>
      <c r="G81" s="5">
        <v>1138</v>
      </c>
      <c r="H81" s="5">
        <v>560</v>
      </c>
      <c r="I81" s="5"/>
      <c r="J81" s="5"/>
    </row>
    <row r="82" spans="1:10">
      <c r="A82" s="5" t="s">
        <v>62</v>
      </c>
      <c r="B82" s="5">
        <v>49762</v>
      </c>
      <c r="C82" s="5">
        <v>1.06</v>
      </c>
      <c r="D82" s="5">
        <v>3698</v>
      </c>
      <c r="E82" s="5">
        <v>2340</v>
      </c>
      <c r="F82" s="5">
        <v>803</v>
      </c>
      <c r="G82" s="5">
        <v>1358</v>
      </c>
      <c r="H82" s="5">
        <v>676</v>
      </c>
      <c r="I82" s="5">
        <v>49428</v>
      </c>
      <c r="J82" s="5"/>
    </row>
    <row r="83" spans="1:10">
      <c r="A83" s="5" t="s">
        <v>63</v>
      </c>
      <c r="B83" s="5">
        <v>50266</v>
      </c>
      <c r="C83" s="5">
        <v>1.01</v>
      </c>
      <c r="D83" s="5">
        <v>3573</v>
      </c>
      <c r="E83" s="5">
        <v>2410</v>
      </c>
      <c r="F83" s="5">
        <v>793</v>
      </c>
      <c r="G83" s="5">
        <v>1163</v>
      </c>
      <c r="H83" s="5">
        <v>585</v>
      </c>
      <c r="I83" s="5"/>
      <c r="J83" s="5"/>
    </row>
    <row r="84" spans="1:10">
      <c r="A84" s="5" t="s">
        <v>64</v>
      </c>
      <c r="B84" s="5">
        <v>50757</v>
      </c>
      <c r="C84" s="5">
        <v>0.98</v>
      </c>
      <c r="D84" s="5">
        <v>3676</v>
      </c>
      <c r="E84" s="5">
        <v>2441</v>
      </c>
      <c r="F84" s="5">
        <v>790</v>
      </c>
      <c r="G84" s="5">
        <v>1235</v>
      </c>
      <c r="H84" s="5">
        <v>627</v>
      </c>
      <c r="I84" s="5"/>
      <c r="J84" s="5">
        <v>-92</v>
      </c>
    </row>
    <row r="85" spans="1:10">
      <c r="A85" s="5" t="s">
        <v>65</v>
      </c>
      <c r="B85" s="5">
        <v>51339</v>
      </c>
      <c r="C85" s="5">
        <v>1.1499999999999999</v>
      </c>
      <c r="D85" s="5">
        <v>3586</v>
      </c>
      <c r="E85" s="5">
        <v>2229</v>
      </c>
      <c r="F85" s="5">
        <v>795</v>
      </c>
      <c r="G85" s="5">
        <v>1357</v>
      </c>
      <c r="H85" s="5">
        <v>697</v>
      </c>
      <c r="I85" s="5"/>
      <c r="J85" s="5"/>
    </row>
    <row r="86" spans="1:10">
      <c r="A86" s="5" t="s">
        <v>66</v>
      </c>
      <c r="B86" s="5">
        <v>52001</v>
      </c>
      <c r="C86" s="5">
        <v>1.29</v>
      </c>
      <c r="D86" s="5">
        <v>3610</v>
      </c>
      <c r="E86" s="5">
        <v>2214</v>
      </c>
      <c r="F86" s="5">
        <v>797</v>
      </c>
      <c r="G86" s="5">
        <v>1396</v>
      </c>
      <c r="H86" s="5">
        <v>726</v>
      </c>
      <c r="I86" s="5"/>
      <c r="J86" s="5"/>
    </row>
    <row r="87" spans="1:10">
      <c r="A87" s="5" t="s">
        <v>67</v>
      </c>
      <c r="B87" s="5">
        <v>52753</v>
      </c>
      <c r="C87" s="5">
        <v>1.45</v>
      </c>
      <c r="D87" s="5">
        <v>3630</v>
      </c>
      <c r="E87" s="5">
        <v>2083</v>
      </c>
      <c r="F87" s="5">
        <v>819</v>
      </c>
      <c r="G87" s="5">
        <v>1547</v>
      </c>
      <c r="H87" s="5">
        <v>816</v>
      </c>
      <c r="I87" s="5">
        <v>52280</v>
      </c>
      <c r="J87" s="5"/>
    </row>
    <row r="88" spans="1:10">
      <c r="A88" s="5" t="s">
        <v>68</v>
      </c>
      <c r="B88" s="5">
        <v>53569</v>
      </c>
      <c r="C88" s="5">
        <v>1.55</v>
      </c>
      <c r="D88" s="5">
        <v>3597</v>
      </c>
      <c r="E88" s="5">
        <v>2132</v>
      </c>
      <c r="F88" s="5">
        <v>836</v>
      </c>
      <c r="G88" s="5">
        <v>1465</v>
      </c>
      <c r="H88" s="5">
        <v>785</v>
      </c>
      <c r="I88" s="5"/>
      <c r="J88" s="5"/>
    </row>
    <row r="89" spans="1:10">
      <c r="A89" s="5" t="s">
        <v>69</v>
      </c>
      <c r="B89" s="5">
        <v>54406</v>
      </c>
      <c r="C89" s="5">
        <v>1.56</v>
      </c>
      <c r="D89" s="5">
        <v>3611</v>
      </c>
      <c r="E89" s="5">
        <v>2055</v>
      </c>
      <c r="F89" s="5">
        <v>843</v>
      </c>
      <c r="G89" s="5">
        <v>1556</v>
      </c>
      <c r="H89" s="5">
        <v>847</v>
      </c>
      <c r="I89" s="5"/>
      <c r="J89" s="5">
        <v>28</v>
      </c>
    </row>
    <row r="90" spans="1:10">
      <c r="A90" s="5" t="s">
        <v>70</v>
      </c>
      <c r="B90" s="5">
        <v>55248</v>
      </c>
      <c r="C90" s="5">
        <v>1.55</v>
      </c>
      <c r="D90" s="5">
        <v>3584</v>
      </c>
      <c r="E90" s="5">
        <v>2145</v>
      </c>
      <c r="F90" s="5">
        <v>853</v>
      </c>
      <c r="G90" s="5">
        <v>1339</v>
      </c>
      <c r="H90" s="5">
        <v>740</v>
      </c>
      <c r="I90" s="5"/>
      <c r="J90" s="5"/>
    </row>
    <row r="91" spans="1:10">
      <c r="A91" s="5" t="s">
        <v>71</v>
      </c>
      <c r="B91" s="5">
        <v>56046</v>
      </c>
      <c r="C91" s="5">
        <v>1.44</v>
      </c>
      <c r="D91" s="5">
        <v>3562</v>
      </c>
      <c r="E91" s="5">
        <v>2206</v>
      </c>
      <c r="F91" s="5">
        <v>850</v>
      </c>
      <c r="G91" s="5">
        <v>1356</v>
      </c>
      <c r="H91" s="5">
        <v>760</v>
      </c>
      <c r="I91" s="5"/>
      <c r="J91" s="5"/>
    </row>
    <row r="92" spans="1:10">
      <c r="A92" s="5" t="s">
        <v>72</v>
      </c>
      <c r="B92" s="5">
        <v>56874</v>
      </c>
      <c r="C92" s="5">
        <v>1.47</v>
      </c>
      <c r="D92" s="5">
        <v>3573</v>
      </c>
      <c r="E92" s="5">
        <v>2065</v>
      </c>
      <c r="F92" s="5">
        <v>823</v>
      </c>
      <c r="G92" s="5">
        <v>1508</v>
      </c>
      <c r="H92" s="5">
        <v>858</v>
      </c>
      <c r="I92" s="5">
        <v>56367</v>
      </c>
      <c r="J92" s="5"/>
    </row>
    <row r="93" spans="1:10">
      <c r="A93" s="5" t="s">
        <v>73</v>
      </c>
      <c r="B93" s="5">
        <v>57767</v>
      </c>
      <c r="C93" s="5">
        <v>1.57</v>
      </c>
      <c r="D93" s="5">
        <v>3505</v>
      </c>
      <c r="E93" s="5">
        <v>1943</v>
      </c>
      <c r="F93" s="5">
        <v>791</v>
      </c>
      <c r="G93" s="5">
        <v>1562</v>
      </c>
      <c r="H93" s="5">
        <v>902</v>
      </c>
      <c r="I93" s="5"/>
      <c r="J93" s="5"/>
    </row>
    <row r="94" spans="1:10">
      <c r="A94" s="5" t="s">
        <v>74</v>
      </c>
      <c r="B94" s="5">
        <v>58629</v>
      </c>
      <c r="C94" s="5">
        <v>1.49</v>
      </c>
      <c r="D94" s="5">
        <v>3382</v>
      </c>
      <c r="E94" s="5">
        <v>1997</v>
      </c>
      <c r="F94" s="5">
        <v>790</v>
      </c>
      <c r="G94" s="5">
        <v>1385</v>
      </c>
      <c r="H94" s="5">
        <v>812</v>
      </c>
      <c r="I94" s="5"/>
      <c r="J94" s="5">
        <v>9</v>
      </c>
    </row>
    <row r="95" spans="1:10">
      <c r="A95" s="5" t="s">
        <v>75</v>
      </c>
      <c r="B95" s="5">
        <v>59475</v>
      </c>
      <c r="C95" s="5">
        <v>1.44</v>
      </c>
      <c r="D95" s="5">
        <v>3406</v>
      </c>
      <c r="E95" s="5">
        <v>1956</v>
      </c>
      <c r="F95" s="5">
        <v>803</v>
      </c>
      <c r="G95" s="5">
        <v>1450</v>
      </c>
      <c r="H95" s="5">
        <v>862</v>
      </c>
      <c r="I95" s="5"/>
      <c r="J95" s="5"/>
    </row>
    <row r="96" spans="1:10">
      <c r="A96" s="5" t="s">
        <v>76</v>
      </c>
      <c r="B96" s="5">
        <v>60314</v>
      </c>
      <c r="C96" s="5">
        <v>1.41</v>
      </c>
      <c r="D96" s="5">
        <v>3295</v>
      </c>
      <c r="E96" s="5">
        <v>1980</v>
      </c>
      <c r="F96" s="5">
        <v>806</v>
      </c>
      <c r="G96" s="5">
        <v>1315</v>
      </c>
      <c r="H96" s="5">
        <v>793</v>
      </c>
      <c r="I96" s="5"/>
      <c r="J96" s="5"/>
    </row>
    <row r="97" spans="1:10">
      <c r="A97" s="5" t="s">
        <v>77</v>
      </c>
      <c r="B97" s="5">
        <v>61153</v>
      </c>
      <c r="C97" s="5">
        <v>1.39</v>
      </c>
      <c r="D97" s="5">
        <v>3307</v>
      </c>
      <c r="E97" s="5">
        <v>1819</v>
      </c>
      <c r="F97" s="5">
        <v>816</v>
      </c>
      <c r="G97" s="5">
        <v>1488</v>
      </c>
      <c r="H97" s="5">
        <v>910</v>
      </c>
      <c r="I97" s="5">
        <v>60641</v>
      </c>
      <c r="J97" s="5"/>
    </row>
    <row r="98" spans="1:10">
      <c r="A98" s="5" t="s">
        <v>78</v>
      </c>
      <c r="B98" s="5">
        <v>62013</v>
      </c>
      <c r="C98" s="5">
        <v>1.41</v>
      </c>
      <c r="D98" s="5">
        <v>3225</v>
      </c>
      <c r="E98" s="5">
        <v>1802</v>
      </c>
      <c r="F98" s="5">
        <v>813</v>
      </c>
      <c r="G98" s="5">
        <v>1423</v>
      </c>
      <c r="H98" s="5">
        <v>882</v>
      </c>
      <c r="I98" s="5"/>
      <c r="J98" s="5"/>
    </row>
    <row r="99" spans="1:10">
      <c r="A99" s="5" t="s">
        <v>79</v>
      </c>
      <c r="B99" s="5">
        <v>62863</v>
      </c>
      <c r="C99" s="5">
        <v>1.37</v>
      </c>
      <c r="D99" s="5">
        <v>3205</v>
      </c>
      <c r="E99" s="5">
        <v>1806</v>
      </c>
      <c r="F99" s="5">
        <v>796</v>
      </c>
      <c r="G99" s="5">
        <v>1399</v>
      </c>
      <c r="H99" s="5">
        <v>879</v>
      </c>
      <c r="I99" s="5"/>
      <c r="J99" s="5">
        <v>-30</v>
      </c>
    </row>
    <row r="100" spans="1:10">
      <c r="A100" s="5" t="s">
        <v>80</v>
      </c>
      <c r="B100" s="5">
        <v>63717</v>
      </c>
      <c r="C100" s="5">
        <v>1.36</v>
      </c>
      <c r="D100" s="5">
        <v>3105</v>
      </c>
      <c r="E100" s="5">
        <v>1717</v>
      </c>
      <c r="F100" s="5">
        <v>776</v>
      </c>
      <c r="G100" s="5">
        <v>1388</v>
      </c>
      <c r="H100" s="5">
        <v>884</v>
      </c>
      <c r="I100" s="5"/>
      <c r="J100" s="5"/>
    </row>
    <row r="101" spans="1:10">
      <c r="A101" s="5" t="s">
        <v>81</v>
      </c>
      <c r="B101" s="5">
        <v>64568</v>
      </c>
      <c r="C101" s="5">
        <v>1.34</v>
      </c>
      <c r="D101" s="5">
        <v>2981</v>
      </c>
      <c r="E101" s="5">
        <v>1619</v>
      </c>
      <c r="F101" s="5">
        <v>769</v>
      </c>
      <c r="G101" s="5">
        <v>1362</v>
      </c>
      <c r="H101" s="5">
        <v>879</v>
      </c>
      <c r="I101" s="5"/>
      <c r="J101" s="5"/>
    </row>
    <row r="102" spans="1:10">
      <c r="A102" s="5" t="s">
        <v>82</v>
      </c>
      <c r="B102" s="5">
        <v>65359</v>
      </c>
      <c r="C102" s="5">
        <v>1.23</v>
      </c>
      <c r="D102" s="5">
        <v>2862</v>
      </c>
      <c r="E102" s="5">
        <v>1730</v>
      </c>
      <c r="F102" s="5">
        <v>785</v>
      </c>
      <c r="G102" s="5">
        <v>1132</v>
      </c>
      <c r="H102" s="5">
        <v>740</v>
      </c>
      <c r="I102" s="5">
        <v>64926</v>
      </c>
      <c r="J102" s="5"/>
    </row>
    <row r="103" spans="1:10">
      <c r="A103" s="5" t="s">
        <v>83</v>
      </c>
      <c r="B103" s="5">
        <v>66146</v>
      </c>
      <c r="C103" s="5">
        <v>1.2</v>
      </c>
      <c r="D103" s="5">
        <v>2827</v>
      </c>
      <c r="E103" s="5">
        <v>1557</v>
      </c>
      <c r="F103" s="5">
        <v>791</v>
      </c>
      <c r="G103" s="5">
        <v>1270</v>
      </c>
      <c r="H103" s="5">
        <v>840</v>
      </c>
      <c r="I103" s="5"/>
      <c r="J103" s="5"/>
    </row>
    <row r="104" spans="1:10">
      <c r="A104" s="5" t="s">
        <v>84</v>
      </c>
      <c r="B104" s="5">
        <v>66978</v>
      </c>
      <c r="C104" s="5">
        <v>0.65</v>
      </c>
      <c r="D104" s="5">
        <v>2745</v>
      </c>
      <c r="E104" s="5">
        <v>1500</v>
      </c>
      <c r="F104" s="5">
        <v>766</v>
      </c>
      <c r="G104" s="5">
        <v>1245</v>
      </c>
      <c r="H104" s="5">
        <v>834</v>
      </c>
      <c r="I104" s="5"/>
      <c r="J104" s="5"/>
    </row>
    <row r="105" spans="1:10">
      <c r="A105" s="5" t="s">
        <v>266</v>
      </c>
      <c r="B105" s="5">
        <v>61900</v>
      </c>
      <c r="C105" s="5"/>
      <c r="D105" s="5">
        <v>2302</v>
      </c>
      <c r="E105" s="5">
        <v>1438</v>
      </c>
      <c r="F105" s="5">
        <v>1116</v>
      </c>
      <c r="G105" s="5">
        <v>864</v>
      </c>
      <c r="H105" s="5">
        <v>535</v>
      </c>
      <c r="I105" s="5"/>
      <c r="J105" s="5"/>
    </row>
    <row r="106" spans="1:10">
      <c r="A106" s="5" t="s">
        <v>265</v>
      </c>
      <c r="B106" s="5">
        <v>62307</v>
      </c>
      <c r="C106" s="5">
        <v>0.65</v>
      </c>
      <c r="D106" s="5">
        <v>2116</v>
      </c>
      <c r="E106" s="5">
        <v>1391</v>
      </c>
      <c r="F106" s="5">
        <v>944</v>
      </c>
      <c r="G106" s="5">
        <v>725</v>
      </c>
      <c r="H106" s="5">
        <v>452</v>
      </c>
      <c r="I106" s="5">
        <v>62104</v>
      </c>
      <c r="J106" s="5"/>
    </row>
    <row r="107" spans="1:10">
      <c r="A107" s="5" t="s">
        <v>238</v>
      </c>
      <c r="B107" s="5">
        <v>62697</v>
      </c>
      <c r="C107" s="5">
        <v>0.63</v>
      </c>
      <c r="D107" s="5">
        <v>2059</v>
      </c>
      <c r="E107" s="5">
        <v>1223</v>
      </c>
      <c r="F107" s="5">
        <v>712</v>
      </c>
      <c r="G107" s="5">
        <v>836</v>
      </c>
      <c r="H107" s="5">
        <v>524</v>
      </c>
      <c r="I107" s="5"/>
      <c r="J107" s="5">
        <v>-80</v>
      </c>
    </row>
    <row r="108" spans="1:10">
      <c r="A108" s="5" t="s">
        <v>85</v>
      </c>
      <c r="B108" s="5">
        <v>63166</v>
      </c>
      <c r="C108" s="5">
        <v>0.75</v>
      </c>
      <c r="D108" s="5">
        <v>2076</v>
      </c>
      <c r="E108" s="5">
        <v>1192</v>
      </c>
      <c r="F108" s="5">
        <v>774</v>
      </c>
      <c r="G108" s="5">
        <v>884</v>
      </c>
      <c r="H108" s="5">
        <v>558</v>
      </c>
      <c r="I108" s="5"/>
      <c r="J108" s="5"/>
    </row>
    <row r="109" spans="1:10">
      <c r="A109" s="5" t="s">
        <v>86</v>
      </c>
      <c r="B109" s="5">
        <v>63630</v>
      </c>
      <c r="C109" s="5">
        <v>0.73</v>
      </c>
      <c r="D109" s="5">
        <v>1957</v>
      </c>
      <c r="E109" s="5">
        <v>1168</v>
      </c>
      <c r="F109" s="5">
        <v>770</v>
      </c>
      <c r="G109" s="5">
        <v>789</v>
      </c>
      <c r="H109" s="5">
        <v>502</v>
      </c>
      <c r="I109" s="5">
        <v>63398</v>
      </c>
      <c r="J109" s="5"/>
    </row>
    <row r="110" spans="1:10">
      <c r="A110" s="5" t="s">
        <v>87</v>
      </c>
      <c r="B110" s="5">
        <v>64023</v>
      </c>
      <c r="C110" s="5">
        <v>0.62</v>
      </c>
      <c r="D110" s="5">
        <v>1841</v>
      </c>
      <c r="E110" s="5">
        <v>1195</v>
      </c>
      <c r="F110" s="5">
        <v>852</v>
      </c>
      <c r="G110" s="5">
        <v>646</v>
      </c>
      <c r="H110" s="5">
        <v>414</v>
      </c>
      <c r="I110" s="5"/>
      <c r="J110" s="5">
        <v>-67</v>
      </c>
    </row>
    <row r="111" spans="1:10">
      <c r="A111" s="5" t="s">
        <v>88</v>
      </c>
      <c r="B111" s="5">
        <v>64393</v>
      </c>
      <c r="C111" s="5">
        <v>0.57999999999999996</v>
      </c>
      <c r="D111" s="5">
        <v>1864</v>
      </c>
      <c r="E111" s="5">
        <v>1161</v>
      </c>
      <c r="F111" s="5">
        <v>923</v>
      </c>
      <c r="G111" s="5">
        <v>703</v>
      </c>
      <c r="H111" s="5">
        <v>453</v>
      </c>
      <c r="I111" s="5"/>
      <c r="J111" s="5"/>
    </row>
    <row r="112" spans="1:10">
      <c r="A112" s="5" t="s">
        <v>89</v>
      </c>
      <c r="B112" s="5">
        <v>64739</v>
      </c>
      <c r="C112" s="5">
        <v>0.54</v>
      </c>
      <c r="D112" s="5">
        <v>1798</v>
      </c>
      <c r="E112" s="5">
        <v>1258</v>
      </c>
      <c r="F112" s="5">
        <v>922</v>
      </c>
      <c r="G112" s="5">
        <v>540</v>
      </c>
      <c r="H112" s="5">
        <v>350</v>
      </c>
      <c r="I112" s="5">
        <v>64566</v>
      </c>
      <c r="J112" s="5"/>
    </row>
    <row r="113" spans="1:10">
      <c r="A113" s="5" t="s">
        <v>90</v>
      </c>
      <c r="B113" s="5">
        <v>65084</v>
      </c>
      <c r="C113" s="5">
        <v>0.53</v>
      </c>
      <c r="D113" s="5">
        <v>1758</v>
      </c>
      <c r="E113" s="5">
        <v>1104</v>
      </c>
      <c r="F113" s="5">
        <v>876</v>
      </c>
      <c r="G113" s="5">
        <v>654</v>
      </c>
      <c r="H113" s="5">
        <v>426</v>
      </c>
      <c r="I113" s="5"/>
      <c r="J113" s="5">
        <v>-28</v>
      </c>
    </row>
    <row r="114" spans="1:10">
      <c r="A114" s="5" t="s">
        <v>91</v>
      </c>
      <c r="B114" s="5">
        <v>65423</v>
      </c>
      <c r="C114" s="5">
        <v>0.52</v>
      </c>
      <c r="D114" s="5">
        <v>1602</v>
      </c>
      <c r="E114" s="5">
        <v>1122</v>
      </c>
      <c r="F114" s="5">
        <v>799</v>
      </c>
      <c r="G114" s="5">
        <v>480</v>
      </c>
      <c r="H114" s="5">
        <v>314</v>
      </c>
      <c r="I114" s="5"/>
      <c r="J114" s="5"/>
    </row>
    <row r="115" spans="1:10">
      <c r="A115" s="5" t="s">
        <v>92</v>
      </c>
      <c r="B115" s="5">
        <v>65716</v>
      </c>
      <c r="C115" s="5">
        <v>0.45</v>
      </c>
      <c r="D115" s="5">
        <v>1511</v>
      </c>
      <c r="E115" s="5">
        <v>1077</v>
      </c>
      <c r="F115" s="5">
        <v>786</v>
      </c>
      <c r="G115" s="5">
        <v>434</v>
      </c>
      <c r="H115" s="5">
        <v>285</v>
      </c>
      <c r="I115" s="5">
        <v>65572</v>
      </c>
      <c r="J115" s="5"/>
    </row>
    <row r="116" spans="1:10">
      <c r="A116" s="5" t="s">
        <v>93</v>
      </c>
      <c r="B116" s="5">
        <v>66027</v>
      </c>
      <c r="C116" s="5">
        <v>0.47</v>
      </c>
      <c r="D116" s="5">
        <v>1471</v>
      </c>
      <c r="E116" s="5">
        <v>1118</v>
      </c>
      <c r="F116" s="5">
        <v>967</v>
      </c>
      <c r="G116" s="5">
        <v>353</v>
      </c>
      <c r="H116" s="5">
        <v>233</v>
      </c>
      <c r="I116" s="5"/>
      <c r="J116" s="5">
        <v>76</v>
      </c>
    </row>
    <row r="117" spans="1:10">
      <c r="A117" s="5" t="s">
        <v>94</v>
      </c>
      <c r="B117" s="5">
        <v>66409</v>
      </c>
      <c r="C117" s="5">
        <v>0.57999999999999996</v>
      </c>
      <c r="D117" s="5">
        <v>1804</v>
      </c>
      <c r="E117" s="5">
        <v>1091</v>
      </c>
      <c r="F117" s="5">
        <v>1115</v>
      </c>
      <c r="G117" s="5">
        <v>713</v>
      </c>
      <c r="H117" s="5">
        <v>473</v>
      </c>
      <c r="I117" s="5"/>
      <c r="J117" s="5"/>
    </row>
    <row r="118" spans="1:10">
      <c r="A118" s="5" t="s">
        <v>95</v>
      </c>
      <c r="B118" s="5">
        <v>66871</v>
      </c>
      <c r="C118" s="5">
        <v>0.7</v>
      </c>
      <c r="D118" s="5">
        <v>1890</v>
      </c>
      <c r="E118" s="5">
        <v>1184</v>
      </c>
      <c r="F118" s="5">
        <v>974</v>
      </c>
      <c r="G118" s="5">
        <v>706</v>
      </c>
      <c r="H118" s="5">
        <v>471</v>
      </c>
      <c r="I118" s="5">
        <v>66640</v>
      </c>
      <c r="J118" s="5"/>
    </row>
    <row r="119" spans="1:10">
      <c r="A119" s="5" t="s">
        <v>96</v>
      </c>
      <c r="B119" s="5">
        <v>67349</v>
      </c>
      <c r="C119" s="5">
        <v>0.71</v>
      </c>
      <c r="D119" s="5">
        <v>1898</v>
      </c>
      <c r="E119" s="5">
        <v>1182</v>
      </c>
      <c r="F119" s="5">
        <v>905</v>
      </c>
      <c r="G119" s="5">
        <v>716</v>
      </c>
      <c r="H119" s="5">
        <v>482</v>
      </c>
      <c r="I119" s="5"/>
      <c r="J119" s="5">
        <v>74</v>
      </c>
    </row>
    <row r="120" spans="1:10">
      <c r="A120" s="5" t="s">
        <v>97</v>
      </c>
      <c r="B120" s="5">
        <v>67831</v>
      </c>
      <c r="C120" s="5">
        <v>0.72</v>
      </c>
      <c r="D120" s="5">
        <v>1883</v>
      </c>
      <c r="E120" s="5">
        <v>1171</v>
      </c>
      <c r="F120" s="5">
        <v>914</v>
      </c>
      <c r="G120" s="5">
        <v>712</v>
      </c>
      <c r="H120" s="5">
        <v>483</v>
      </c>
      <c r="I120" s="5"/>
      <c r="J120" s="5"/>
    </row>
    <row r="121" spans="1:10">
      <c r="A121" s="5" t="s">
        <v>98</v>
      </c>
      <c r="B121" s="5">
        <v>68558</v>
      </c>
      <c r="C121" s="5">
        <v>1.07</v>
      </c>
      <c r="D121" s="5">
        <v>1967</v>
      </c>
      <c r="E121" s="5">
        <v>1166</v>
      </c>
      <c r="F121" s="5">
        <v>941</v>
      </c>
      <c r="G121" s="5">
        <v>801</v>
      </c>
      <c r="H121" s="5">
        <v>549</v>
      </c>
      <c r="I121" s="5">
        <v>68920</v>
      </c>
      <c r="J121" s="5"/>
    </row>
    <row r="122" spans="1:10">
      <c r="A122" s="5" t="s">
        <v>264</v>
      </c>
      <c r="B122" s="5">
        <v>43289</v>
      </c>
      <c r="C122" s="5"/>
      <c r="D122" s="5">
        <v>1637</v>
      </c>
      <c r="E122" s="5">
        <v>1234</v>
      </c>
      <c r="F122" s="5">
        <v>879</v>
      </c>
      <c r="G122" s="5">
        <v>403</v>
      </c>
      <c r="H122" s="5">
        <v>174</v>
      </c>
      <c r="I122" s="5"/>
      <c r="J122" s="5"/>
    </row>
    <row r="123" spans="1:10">
      <c r="A123" s="5" t="s">
        <v>263</v>
      </c>
      <c r="B123" s="5">
        <v>44675</v>
      </c>
      <c r="C123" s="5">
        <v>3.2</v>
      </c>
      <c r="D123" s="5">
        <v>1676</v>
      </c>
      <c r="E123" s="5">
        <v>1176</v>
      </c>
      <c r="F123" s="5">
        <v>1017</v>
      </c>
      <c r="G123" s="5">
        <v>500</v>
      </c>
      <c r="H123" s="5">
        <v>223</v>
      </c>
      <c r="I123" s="5">
        <v>43982</v>
      </c>
      <c r="J123" s="5"/>
    </row>
    <row r="124" spans="1:10">
      <c r="A124" s="5" t="s">
        <v>262</v>
      </c>
      <c r="B124" s="5">
        <v>45742</v>
      </c>
      <c r="C124" s="5">
        <v>2.37</v>
      </c>
      <c r="D124" s="5">
        <v>1681</v>
      </c>
      <c r="E124" s="5">
        <v>1042</v>
      </c>
      <c r="F124" s="5">
        <v>1079</v>
      </c>
      <c r="G124" s="5">
        <v>639</v>
      </c>
      <c r="H124" s="5">
        <v>292</v>
      </c>
      <c r="I124" s="5"/>
      <c r="J124" s="5">
        <v>657</v>
      </c>
    </row>
    <row r="125" spans="1:10">
      <c r="A125" s="5" t="s">
        <v>261</v>
      </c>
      <c r="B125" s="5">
        <v>46505</v>
      </c>
      <c r="C125" s="5">
        <v>1.66</v>
      </c>
      <c r="D125" s="5">
        <v>1705</v>
      </c>
      <c r="E125" s="5">
        <v>1032</v>
      </c>
      <c r="F125" s="5">
        <v>1025</v>
      </c>
      <c r="G125" s="5">
        <v>673</v>
      </c>
      <c r="H125" s="5">
        <v>313</v>
      </c>
      <c r="I125" s="5"/>
      <c r="J125" s="5"/>
    </row>
    <row r="126" spans="1:10">
      <c r="A126" s="5" t="s">
        <v>99</v>
      </c>
      <c r="B126" s="5">
        <v>47060</v>
      </c>
      <c r="C126" s="5">
        <v>1.19</v>
      </c>
      <c r="D126" s="5">
        <v>1642</v>
      </c>
      <c r="E126" s="5">
        <v>1048</v>
      </c>
      <c r="F126" s="5">
        <v>1075</v>
      </c>
      <c r="G126" s="5">
        <v>594</v>
      </c>
      <c r="H126" s="5">
        <v>280</v>
      </c>
      <c r="I126" s="5">
        <v>46782</v>
      </c>
      <c r="J126" s="5"/>
    </row>
    <row r="127" spans="1:10">
      <c r="A127" s="5" t="s">
        <v>100</v>
      </c>
      <c r="B127" s="5">
        <v>47456</v>
      </c>
      <c r="C127" s="5">
        <v>0.84</v>
      </c>
      <c r="D127" s="5">
        <v>1598</v>
      </c>
      <c r="E127" s="5">
        <v>1070</v>
      </c>
      <c r="F127" s="5">
        <v>1040</v>
      </c>
      <c r="G127" s="5">
        <v>528</v>
      </c>
      <c r="H127" s="5">
        <v>251</v>
      </c>
      <c r="I127" s="5"/>
      <c r="J127" s="5">
        <v>120</v>
      </c>
    </row>
    <row r="128" spans="1:10">
      <c r="A128" s="5" t="s">
        <v>101</v>
      </c>
      <c r="B128" s="5">
        <v>47728</v>
      </c>
      <c r="C128" s="5">
        <v>0.56999999999999995</v>
      </c>
      <c r="D128" s="5">
        <v>1598</v>
      </c>
      <c r="E128" s="5">
        <v>1064</v>
      </c>
      <c r="F128" s="5">
        <v>954</v>
      </c>
      <c r="G128" s="5">
        <v>534</v>
      </c>
      <c r="H128" s="5">
        <v>255</v>
      </c>
      <c r="I128" s="5"/>
      <c r="J128" s="5"/>
    </row>
    <row r="129" spans="1:10">
      <c r="A129" s="5" t="s">
        <v>102</v>
      </c>
      <c r="B129" s="5">
        <v>48172</v>
      </c>
      <c r="C129" s="5">
        <v>0.93</v>
      </c>
      <c r="D129" s="5">
        <v>1579</v>
      </c>
      <c r="E129" s="5">
        <v>1120</v>
      </c>
      <c r="F129" s="5">
        <v>904</v>
      </c>
      <c r="G129" s="5">
        <v>459</v>
      </c>
      <c r="H129" s="5">
        <v>221</v>
      </c>
      <c r="I129" s="5">
        <v>47927</v>
      </c>
      <c r="J129" s="5"/>
    </row>
    <row r="130" spans="1:10">
      <c r="A130" s="5" t="s">
        <v>103</v>
      </c>
      <c r="B130" s="5">
        <v>48710</v>
      </c>
      <c r="C130" s="5">
        <v>1.21</v>
      </c>
      <c r="D130" s="5">
        <v>1601</v>
      </c>
      <c r="E130" s="5">
        <v>1058</v>
      </c>
      <c r="F130" s="5">
        <v>877</v>
      </c>
      <c r="G130" s="5">
        <v>543</v>
      </c>
      <c r="H130" s="5">
        <v>264</v>
      </c>
      <c r="I130" s="5"/>
      <c r="J130" s="5">
        <v>282</v>
      </c>
    </row>
    <row r="131" spans="1:10">
      <c r="A131" s="5" t="s">
        <v>104</v>
      </c>
      <c r="B131" s="5">
        <v>49203</v>
      </c>
      <c r="C131" s="5">
        <v>1.01</v>
      </c>
      <c r="D131" s="5">
        <v>1596</v>
      </c>
      <c r="E131" s="5">
        <v>1100</v>
      </c>
      <c r="F131" s="5">
        <v>885</v>
      </c>
      <c r="G131" s="5">
        <v>496</v>
      </c>
      <c r="H131" s="5">
        <v>244</v>
      </c>
      <c r="I131" s="5"/>
      <c r="J131" s="5"/>
    </row>
    <row r="132" spans="1:10">
      <c r="A132" s="5" t="s">
        <v>105</v>
      </c>
      <c r="B132" s="5">
        <v>49800</v>
      </c>
      <c r="C132" s="5">
        <v>1.21</v>
      </c>
      <c r="D132" s="5">
        <v>1646</v>
      </c>
      <c r="E132" s="5">
        <v>1118</v>
      </c>
      <c r="F132" s="5">
        <v>905</v>
      </c>
      <c r="G132" s="5">
        <v>528</v>
      </c>
      <c r="H132" s="5">
        <v>263</v>
      </c>
      <c r="I132" s="5">
        <v>49501</v>
      </c>
      <c r="J132" s="5"/>
    </row>
    <row r="133" spans="1:10">
      <c r="A133" s="5" t="s">
        <v>106</v>
      </c>
      <c r="B133" s="5">
        <v>50465</v>
      </c>
      <c r="C133" s="5">
        <v>1.34</v>
      </c>
      <c r="D133" s="5">
        <v>1694</v>
      </c>
      <c r="E133" s="5">
        <v>1130</v>
      </c>
      <c r="F133" s="5">
        <v>899</v>
      </c>
      <c r="G133" s="5">
        <v>564</v>
      </c>
      <c r="H133" s="5">
        <v>285</v>
      </c>
      <c r="I133" s="5"/>
      <c r="J133" s="5">
        <v>364</v>
      </c>
    </row>
    <row r="134" spans="1:10">
      <c r="A134" s="5" t="s">
        <v>107</v>
      </c>
      <c r="B134" s="5">
        <v>51128</v>
      </c>
      <c r="C134" s="5">
        <v>1.31</v>
      </c>
      <c r="D134" s="5">
        <v>1690</v>
      </c>
      <c r="E134" s="5">
        <v>1080</v>
      </c>
      <c r="F134" s="5">
        <v>910</v>
      </c>
      <c r="G134" s="5">
        <v>610</v>
      </c>
      <c r="H134" s="5">
        <v>313</v>
      </c>
      <c r="I134" s="5"/>
      <c r="J134" s="5"/>
    </row>
    <row r="135" spans="1:10">
      <c r="A135" s="5" t="s">
        <v>108</v>
      </c>
      <c r="B135" s="5">
        <v>51747</v>
      </c>
      <c r="C135" s="5">
        <v>1.21</v>
      </c>
      <c r="D135" s="5">
        <v>1760</v>
      </c>
      <c r="E135" s="5">
        <v>1080</v>
      </c>
      <c r="F135" s="5">
        <v>920</v>
      </c>
      <c r="G135" s="5">
        <v>680</v>
      </c>
      <c r="H135" s="5">
        <v>350</v>
      </c>
      <c r="I135" s="5">
        <v>51453</v>
      </c>
      <c r="J135" s="5"/>
    </row>
  </sheetData>
  <printOptions gridLines="1" gridLinesSet="0"/>
  <pageMargins left="0.75" right="0.75" top="1" bottom="1" header="0.5" footer="0.5"/>
  <pageSetup paperSize="9" fitToWidth="0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workbookViewId="0">
      <selection activeCell="B2" sqref="B2"/>
    </sheetView>
  </sheetViews>
  <sheetFormatPr baseColWidth="10" defaultColWidth="8.83203125" defaultRowHeight="12" x14ac:dyDescent="0"/>
  <cols>
    <col min="1" max="1" width="18.6640625" customWidth="1"/>
  </cols>
  <sheetData>
    <row r="1" spans="1:3" ht="20" customHeight="1">
      <c r="A1" s="1" t="s">
        <v>0</v>
      </c>
      <c r="B1" s="2" t="s">
        <v>253</v>
      </c>
    </row>
    <row r="2" spans="1:3" ht="20" customHeight="1">
      <c r="A2" s="1" t="s">
        <v>2</v>
      </c>
      <c r="B2" s="3" t="s">
        <v>252</v>
      </c>
    </row>
    <row r="3" spans="1:3" ht="20" customHeight="1">
      <c r="A3" s="1" t="s">
        <v>4</v>
      </c>
      <c r="B3" s="2" t="s">
        <v>548</v>
      </c>
    </row>
    <row r="4" spans="1:3" ht="30" customHeight="1">
      <c r="A4" s="1" t="s">
        <v>210</v>
      </c>
      <c r="B4" s="4" t="s">
        <v>547</v>
      </c>
      <c r="C4" s="4" t="s">
        <v>14</v>
      </c>
    </row>
    <row r="5" spans="1:3" ht="30" customHeight="1">
      <c r="A5" s="1" t="s">
        <v>16</v>
      </c>
      <c r="B5" s="4" t="s">
        <v>546</v>
      </c>
    </row>
    <row r="6" spans="1:3" ht="30" customHeight="1">
      <c r="A6" s="1" t="s">
        <v>15</v>
      </c>
      <c r="B6" s="4" t="s">
        <v>244</v>
      </c>
    </row>
    <row r="7" spans="1:3" ht="20" customHeight="1">
      <c r="A7" s="1" t="s">
        <v>17</v>
      </c>
      <c r="B7" s="4" t="s">
        <v>545</v>
      </c>
    </row>
    <row r="8" spans="1:3">
      <c r="A8" s="5" t="s">
        <v>273</v>
      </c>
      <c r="B8" s="5">
        <v>31475</v>
      </c>
    </row>
    <row r="9" spans="1:3">
      <c r="A9" s="5" t="s">
        <v>272</v>
      </c>
      <c r="B9" s="5">
        <v>31787</v>
      </c>
    </row>
    <row r="10" spans="1:3">
      <c r="A10" s="5" t="s">
        <v>271</v>
      </c>
      <c r="B10" s="5">
        <v>32086</v>
      </c>
    </row>
    <row r="11" spans="1:3">
      <c r="A11" s="5" t="s">
        <v>270</v>
      </c>
      <c r="B11" s="5">
        <v>32394</v>
      </c>
    </row>
    <row r="12" spans="1:3">
      <c r="A12" s="5" t="s">
        <v>269</v>
      </c>
      <c r="B12" s="5">
        <v>32743</v>
      </c>
    </row>
    <row r="13" spans="1:3">
      <c r="A13" s="5" t="s">
        <v>240</v>
      </c>
      <c r="B13" s="5">
        <v>33059</v>
      </c>
    </row>
    <row r="14" spans="1:3">
      <c r="A14" s="5" t="s">
        <v>268</v>
      </c>
      <c r="B14" s="5">
        <v>33231</v>
      </c>
    </row>
    <row r="15" spans="1:3">
      <c r="A15" s="5" t="s">
        <v>267</v>
      </c>
      <c r="B15" s="5">
        <v>33989</v>
      </c>
    </row>
    <row r="16" spans="1:3">
      <c r="A16" s="5" t="s">
        <v>239</v>
      </c>
      <c r="B16" s="5">
        <v>33452</v>
      </c>
    </row>
    <row r="17" spans="1:2">
      <c r="A17" s="5" t="s">
        <v>21</v>
      </c>
      <c r="B17" s="5">
        <v>33746</v>
      </c>
    </row>
    <row r="18" spans="1:2">
      <c r="A18" s="5" t="s">
        <v>22</v>
      </c>
      <c r="B18" s="5">
        <v>34055</v>
      </c>
    </row>
    <row r="19" spans="1:2">
      <c r="A19" s="5" t="s">
        <v>23</v>
      </c>
      <c r="B19" s="5">
        <v>34290</v>
      </c>
    </row>
    <row r="20" spans="1:2">
      <c r="A20" s="5" t="s">
        <v>24</v>
      </c>
      <c r="B20" s="5">
        <v>34422</v>
      </c>
    </row>
    <row r="21" spans="1:2">
      <c r="A21" s="5" t="s">
        <v>25</v>
      </c>
      <c r="B21" s="5">
        <v>34531</v>
      </c>
    </row>
    <row r="22" spans="1:2">
      <c r="A22" s="5" t="s">
        <v>26</v>
      </c>
      <c r="B22" s="5">
        <v>34586</v>
      </c>
    </row>
    <row r="23" spans="1:2">
      <c r="A23" s="5" t="s">
        <v>27</v>
      </c>
      <c r="B23" s="5">
        <v>34715</v>
      </c>
    </row>
    <row r="24" spans="1:2">
      <c r="A24" s="5" t="s">
        <v>28</v>
      </c>
      <c r="B24" s="5">
        <v>34979</v>
      </c>
    </row>
    <row r="25" spans="1:2">
      <c r="A25" s="5" t="s">
        <v>29</v>
      </c>
      <c r="B25" s="5">
        <v>35278</v>
      </c>
    </row>
    <row r="26" spans="1:2">
      <c r="A26" s="5" t="s">
        <v>30</v>
      </c>
      <c r="B26" s="5">
        <v>35633</v>
      </c>
    </row>
    <row r="27" spans="1:2">
      <c r="A27" s="5" t="s">
        <v>31</v>
      </c>
      <c r="B27" s="5">
        <v>36049</v>
      </c>
    </row>
    <row r="28" spans="1:2">
      <c r="A28" s="5" t="s">
        <v>32</v>
      </c>
      <c r="B28" s="5">
        <v>36435</v>
      </c>
    </row>
    <row r="29" spans="1:2">
      <c r="A29" s="5" t="s">
        <v>33</v>
      </c>
      <c r="B29" s="5">
        <v>36788</v>
      </c>
    </row>
    <row r="30" spans="1:2">
      <c r="A30" s="5" t="s">
        <v>34</v>
      </c>
      <c r="B30" s="5">
        <v>37184</v>
      </c>
    </row>
    <row r="31" spans="1:2">
      <c r="A31" s="5" t="s">
        <v>35</v>
      </c>
      <c r="B31" s="5">
        <v>37602</v>
      </c>
    </row>
    <row r="32" spans="1:2">
      <c r="A32" s="5" t="s">
        <v>36</v>
      </c>
      <c r="B32" s="5">
        <v>37955</v>
      </c>
    </row>
    <row r="33" spans="1:3">
      <c r="A33" s="5" t="s">
        <v>37</v>
      </c>
      <c r="B33" s="5">
        <v>38193</v>
      </c>
    </row>
    <row r="34" spans="1:3">
      <c r="A34" s="5" t="s">
        <v>38</v>
      </c>
      <c r="B34" s="5">
        <v>38440</v>
      </c>
    </row>
    <row r="35" spans="1:3">
      <c r="A35" s="5" t="s">
        <v>39</v>
      </c>
      <c r="B35" s="5">
        <v>38637</v>
      </c>
    </row>
    <row r="36" spans="1:3">
      <c r="A36" s="5" t="s">
        <v>40</v>
      </c>
      <c r="B36" s="5">
        <v>38914</v>
      </c>
    </row>
    <row r="37" spans="1:3">
      <c r="A37" s="5" t="s">
        <v>41</v>
      </c>
      <c r="B37" s="5">
        <v>39231</v>
      </c>
    </row>
    <row r="38" spans="1:3">
      <c r="A38" s="5" t="s">
        <v>42</v>
      </c>
      <c r="B38" s="5">
        <v>39435</v>
      </c>
      <c r="C38" s="24">
        <f>B38/B37-1</f>
        <v>5.1999694119446715E-3</v>
      </c>
    </row>
  </sheetData>
  <printOptions gridLines="1" gridLinesSet="0"/>
  <pageMargins left="0.75" right="0.75" top="1" bottom="1" header="0.5" footer="0.5"/>
  <pageSetup paperSize="0" fitToWidth="0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4" sqref="H4"/>
    </sheetView>
  </sheetViews>
  <sheetFormatPr baseColWidth="10" defaultRowHeight="12" x14ac:dyDescent="0"/>
  <cols>
    <col min="2" max="7" width="12" customWidth="1"/>
    <col min="8" max="8" width="12" style="12" customWidth="1"/>
  </cols>
  <sheetData>
    <row r="1" spans="1:10">
      <c r="A1" t="s">
        <v>550</v>
      </c>
    </row>
    <row r="3" spans="1:10" s="8" customFormat="1" ht="48">
      <c r="B3" s="13" t="s">
        <v>205</v>
      </c>
      <c r="C3" s="13" t="s">
        <v>163</v>
      </c>
      <c r="D3" s="13" t="s">
        <v>229</v>
      </c>
      <c r="E3" s="13" t="s">
        <v>230</v>
      </c>
      <c r="F3" s="13" t="s">
        <v>231</v>
      </c>
      <c r="G3" s="13" t="s">
        <v>194</v>
      </c>
      <c r="H3" s="14" t="s">
        <v>152</v>
      </c>
      <c r="I3" s="13" t="s">
        <v>232</v>
      </c>
      <c r="J3" s="13"/>
    </row>
    <row r="4" spans="1:10">
      <c r="A4">
        <v>1850</v>
      </c>
      <c r="B4">
        <f>RuralWealth!C5</f>
        <v>15.9</v>
      </c>
      <c r="C4">
        <v>5.83</v>
      </c>
      <c r="D4">
        <v>4.75</v>
      </c>
      <c r="E4">
        <v>1.23</v>
      </c>
      <c r="F4">
        <v>0.97</v>
      </c>
      <c r="G4">
        <v>3.73</v>
      </c>
      <c r="H4" s="15">
        <f>B4+C4+D4+E4+F4+G4</f>
        <v>32.409999999999997</v>
      </c>
      <c r="I4">
        <f>RuralWealth!D5</f>
        <v>26.5</v>
      </c>
    </row>
    <row r="5" spans="1:10">
      <c r="A5">
        <v>1851</v>
      </c>
      <c r="B5">
        <f>RuralWealth!C6</f>
        <v>15.5</v>
      </c>
      <c r="C5">
        <v>5.81</v>
      </c>
      <c r="D5">
        <v>5.03</v>
      </c>
      <c r="E5">
        <v>1.3</v>
      </c>
      <c r="F5">
        <v>1.1599999999999999</v>
      </c>
      <c r="G5">
        <v>3.82</v>
      </c>
      <c r="H5" s="15">
        <f t="shared" ref="H5:H67" si="0">B5+C5+D5+E5+F5+G5</f>
        <v>32.619999999999997</v>
      </c>
      <c r="I5">
        <f>RuralWealth!D6</f>
        <v>26.799999999999997</v>
      </c>
    </row>
    <row r="6" spans="1:10">
      <c r="A6">
        <v>1852</v>
      </c>
      <c r="B6">
        <f>RuralWealth!C7</f>
        <v>16.899999999999999</v>
      </c>
      <c r="C6">
        <v>6.21</v>
      </c>
      <c r="D6">
        <v>5.5</v>
      </c>
      <c r="E6">
        <v>1.36</v>
      </c>
      <c r="F6">
        <v>1.28</v>
      </c>
      <c r="G6">
        <v>4.01</v>
      </c>
      <c r="H6" s="15">
        <f t="shared" si="0"/>
        <v>35.26</v>
      </c>
      <c r="I6">
        <f>RuralWealth!D7</f>
        <v>27.300000000000004</v>
      </c>
    </row>
    <row r="7" spans="1:10">
      <c r="A7">
        <v>1853</v>
      </c>
      <c r="B7">
        <f>RuralWealth!C8</f>
        <v>18.5</v>
      </c>
      <c r="C7">
        <v>7.65</v>
      </c>
      <c r="D7">
        <v>6</v>
      </c>
      <c r="E7">
        <v>1.45</v>
      </c>
      <c r="F7">
        <v>1.45</v>
      </c>
      <c r="G7">
        <v>4.21</v>
      </c>
      <c r="H7" s="15">
        <f t="shared" si="0"/>
        <v>39.260000000000005</v>
      </c>
      <c r="I7">
        <f>RuralWealth!D8</f>
        <v>28.1</v>
      </c>
    </row>
    <row r="8" spans="1:10">
      <c r="A8">
        <v>1854</v>
      </c>
      <c r="B8">
        <f>RuralWealth!C9</f>
        <v>20.3</v>
      </c>
      <c r="C8">
        <v>8.52</v>
      </c>
      <c r="D8">
        <v>6.31</v>
      </c>
      <c r="E8">
        <v>1.54</v>
      </c>
      <c r="F8">
        <v>1.76</v>
      </c>
      <c r="G8">
        <v>4.41</v>
      </c>
      <c r="H8" s="15">
        <f t="shared" si="0"/>
        <v>42.84</v>
      </c>
      <c r="I8">
        <f>RuralWealth!D9</f>
        <v>28.900000000000002</v>
      </c>
    </row>
    <row r="9" spans="1:10">
      <c r="A9">
        <v>1855</v>
      </c>
      <c r="B9">
        <f>RuralWealth!C10</f>
        <v>20.6</v>
      </c>
      <c r="C9">
        <v>8.69</v>
      </c>
      <c r="D9">
        <v>6.56</v>
      </c>
      <c r="E9">
        <v>1.61</v>
      </c>
      <c r="F9">
        <v>1.86</v>
      </c>
      <c r="G9">
        <v>4.51</v>
      </c>
      <c r="H9" s="15">
        <f t="shared" si="0"/>
        <v>43.83</v>
      </c>
      <c r="I9">
        <f>RuralWealth!D10</f>
        <v>29.799999999999997</v>
      </c>
    </row>
    <row r="10" spans="1:10">
      <c r="A10">
        <v>1856</v>
      </c>
      <c r="B10">
        <f>RuralWealth!C11</f>
        <v>21.2</v>
      </c>
      <c r="C10">
        <v>8.5</v>
      </c>
      <c r="D10">
        <v>6.69</v>
      </c>
      <c r="E10">
        <v>1.66</v>
      </c>
      <c r="F10">
        <v>1.92</v>
      </c>
      <c r="G10">
        <v>4.55</v>
      </c>
      <c r="H10" s="15">
        <f t="shared" si="0"/>
        <v>44.519999999999996</v>
      </c>
      <c r="I10">
        <f>RuralWealth!D11</f>
        <v>30.7</v>
      </c>
    </row>
    <row r="11" spans="1:10">
      <c r="A11">
        <v>1857</v>
      </c>
      <c r="B11">
        <f>RuralWealth!C12</f>
        <v>20.9</v>
      </c>
      <c r="C11">
        <v>8.57</v>
      </c>
      <c r="D11">
        <v>6.79</v>
      </c>
      <c r="E11">
        <v>1.69</v>
      </c>
      <c r="F11">
        <v>1.9</v>
      </c>
      <c r="G11">
        <v>4.59</v>
      </c>
      <c r="H11" s="15">
        <f t="shared" si="0"/>
        <v>44.44</v>
      </c>
      <c r="I11">
        <f>RuralWealth!D12</f>
        <v>31.700000000000003</v>
      </c>
    </row>
    <row r="12" spans="1:10">
      <c r="A12">
        <v>1858</v>
      </c>
      <c r="B12">
        <f>RuralWealth!C13</f>
        <v>19.7</v>
      </c>
      <c r="C12">
        <v>7.84</v>
      </c>
      <c r="D12">
        <v>6.83</v>
      </c>
      <c r="E12">
        <v>1.7</v>
      </c>
      <c r="F12">
        <v>2.06</v>
      </c>
      <c r="G12">
        <v>4.58</v>
      </c>
      <c r="H12" s="15">
        <f t="shared" si="0"/>
        <v>42.71</v>
      </c>
      <c r="I12">
        <f>RuralWealth!D13</f>
        <v>32.900000000000006</v>
      </c>
    </row>
    <row r="13" spans="1:10">
      <c r="A13" s="16">
        <v>1859</v>
      </c>
      <c r="B13" s="16">
        <f>RuralWealth!C14</f>
        <v>19.600000000000001</v>
      </c>
      <c r="C13" s="16">
        <v>7.78</v>
      </c>
      <c r="D13" s="16">
        <v>6.87</v>
      </c>
      <c r="E13" s="16">
        <v>1.71</v>
      </c>
      <c r="F13" s="16">
        <v>2.08</v>
      </c>
      <c r="G13" s="16">
        <v>4.5599999999999996</v>
      </c>
      <c r="H13" s="17">
        <f t="shared" si="0"/>
        <v>42.6</v>
      </c>
      <c r="I13" s="16">
        <f>RuralWealth!D14</f>
        <v>34.1</v>
      </c>
      <c r="J13" s="16"/>
    </row>
    <row r="14" spans="1:10">
      <c r="A14">
        <v>1860</v>
      </c>
      <c r="B14">
        <f>RuralWealth!C15</f>
        <v>20.5</v>
      </c>
      <c r="C14">
        <v>7.85</v>
      </c>
      <c r="D14">
        <v>6.93</v>
      </c>
      <c r="E14">
        <v>1.73</v>
      </c>
      <c r="F14">
        <v>2.25</v>
      </c>
      <c r="G14">
        <v>4.43</v>
      </c>
      <c r="H14" s="15">
        <f t="shared" si="0"/>
        <v>43.69</v>
      </c>
      <c r="I14">
        <f>RuralWealth!D15</f>
        <v>35.299999999999997</v>
      </c>
    </row>
    <row r="15" spans="1:10">
      <c r="A15">
        <v>1861</v>
      </c>
      <c r="B15">
        <f>RuralWealth!C16</f>
        <v>20.5</v>
      </c>
      <c r="C15">
        <v>7.86</v>
      </c>
      <c r="D15">
        <v>6.98</v>
      </c>
      <c r="E15">
        <v>1.75</v>
      </c>
      <c r="F15">
        <v>2.34</v>
      </c>
      <c r="G15">
        <v>4.41</v>
      </c>
      <c r="H15" s="15">
        <f t="shared" si="0"/>
        <v>43.84</v>
      </c>
      <c r="I15">
        <f>RuralWealth!D16</f>
        <v>36.6</v>
      </c>
    </row>
    <row r="16" spans="1:10">
      <c r="A16">
        <v>1862</v>
      </c>
      <c r="B16">
        <f>RuralWealth!C17</f>
        <v>21</v>
      </c>
      <c r="C16">
        <v>8.3000000000000007</v>
      </c>
      <c r="D16">
        <v>7.08</v>
      </c>
      <c r="E16">
        <v>1.78</v>
      </c>
      <c r="F16">
        <v>2.46</v>
      </c>
      <c r="G16">
        <v>4.34</v>
      </c>
      <c r="H16" s="15">
        <f t="shared" si="0"/>
        <v>44.960000000000008</v>
      </c>
      <c r="I16">
        <f>RuralWealth!D17</f>
        <v>37.799999999999997</v>
      </c>
    </row>
    <row r="17" spans="1:10">
      <c r="A17">
        <v>1863</v>
      </c>
      <c r="B17">
        <f>RuralWealth!C18</f>
        <v>21</v>
      </c>
      <c r="C17">
        <v>8.5500000000000007</v>
      </c>
      <c r="D17">
        <v>7.27</v>
      </c>
      <c r="E17">
        <v>1.78</v>
      </c>
      <c r="F17">
        <v>2.68</v>
      </c>
      <c r="G17">
        <v>4.26</v>
      </c>
      <c r="H17" s="15">
        <f t="shared" si="0"/>
        <v>45.54</v>
      </c>
      <c r="I17">
        <f>RuralWealth!D18</f>
        <v>38.700000000000003</v>
      </c>
    </row>
    <row r="18" spans="1:10">
      <c r="A18">
        <v>1864</v>
      </c>
      <c r="B18">
        <f>RuralWealth!C19</f>
        <v>20.6</v>
      </c>
      <c r="C18">
        <v>8.9499999999999993</v>
      </c>
      <c r="D18">
        <v>7.53</v>
      </c>
      <c r="E18">
        <v>1.79</v>
      </c>
      <c r="F18">
        <v>2.81</v>
      </c>
      <c r="G18">
        <v>4.18</v>
      </c>
      <c r="H18" s="15">
        <f t="shared" si="0"/>
        <v>45.86</v>
      </c>
      <c r="I18">
        <f>RuralWealth!D19</f>
        <v>39.5</v>
      </c>
    </row>
    <row r="19" spans="1:10">
      <c r="A19">
        <v>1865</v>
      </c>
      <c r="B19">
        <f>RuralWealth!C20</f>
        <v>20.8</v>
      </c>
      <c r="C19">
        <v>8.94</v>
      </c>
      <c r="D19">
        <v>7.72</v>
      </c>
      <c r="E19">
        <v>1.8</v>
      </c>
      <c r="F19">
        <v>2.97</v>
      </c>
      <c r="G19">
        <v>4.1100000000000003</v>
      </c>
      <c r="H19" s="15">
        <f t="shared" si="0"/>
        <v>46.339999999999996</v>
      </c>
      <c r="I19">
        <f>RuralWealth!D20</f>
        <v>40.099999999999994</v>
      </c>
    </row>
    <row r="20" spans="1:10">
      <c r="A20">
        <v>1866</v>
      </c>
      <c r="B20">
        <f>RuralWealth!C21</f>
        <v>21</v>
      </c>
      <c r="C20">
        <v>9.0299999999999994</v>
      </c>
      <c r="D20">
        <v>8.14</v>
      </c>
      <c r="E20">
        <v>1.86</v>
      </c>
      <c r="F20">
        <v>3.21</v>
      </c>
      <c r="G20">
        <v>4.21</v>
      </c>
      <c r="H20" s="15">
        <f t="shared" si="0"/>
        <v>47.45</v>
      </c>
      <c r="I20">
        <f>RuralWealth!D21</f>
        <v>40.6</v>
      </c>
    </row>
    <row r="21" spans="1:10">
      <c r="A21">
        <v>1867</v>
      </c>
      <c r="B21">
        <f>RuralWealth!C22</f>
        <v>21.7</v>
      </c>
      <c r="C21">
        <v>8.85</v>
      </c>
      <c r="D21">
        <v>8.5299999999999994</v>
      </c>
      <c r="E21">
        <v>1.9</v>
      </c>
      <c r="F21">
        <v>3.11</v>
      </c>
      <c r="G21">
        <v>4.28</v>
      </c>
      <c r="H21" s="15">
        <f t="shared" si="0"/>
        <v>48.37</v>
      </c>
      <c r="I21">
        <f>RuralWealth!D22</f>
        <v>41.2</v>
      </c>
    </row>
    <row r="22" spans="1:10">
      <c r="A22">
        <v>1868</v>
      </c>
      <c r="B22">
        <f>RuralWealth!C23</f>
        <v>23</v>
      </c>
      <c r="C22">
        <v>9.25</v>
      </c>
      <c r="D22">
        <v>9.07</v>
      </c>
      <c r="E22">
        <v>1.99</v>
      </c>
      <c r="F22">
        <v>3.44</v>
      </c>
      <c r="G22">
        <v>4.3899999999999997</v>
      </c>
      <c r="H22" s="15">
        <f t="shared" si="0"/>
        <v>51.14</v>
      </c>
      <c r="I22">
        <f>RuralWealth!D23</f>
        <v>41.5</v>
      </c>
    </row>
    <row r="23" spans="1:10">
      <c r="A23" s="16">
        <v>1869</v>
      </c>
      <c r="B23" s="16">
        <f>RuralWealth!C24</f>
        <v>23.3</v>
      </c>
      <c r="C23" s="16">
        <v>9.4700000000000006</v>
      </c>
      <c r="D23" s="16">
        <v>9.86</v>
      </c>
      <c r="E23" s="16">
        <v>2.15</v>
      </c>
      <c r="F23" s="16">
        <v>3.8</v>
      </c>
      <c r="G23" s="16">
        <v>4.6399999999999997</v>
      </c>
      <c r="H23" s="17">
        <f t="shared" si="0"/>
        <v>53.22</v>
      </c>
      <c r="I23" s="16">
        <f>RuralWealth!D24</f>
        <v>42</v>
      </c>
      <c r="J23" s="16"/>
    </row>
    <row r="24" spans="1:10">
      <c r="A24">
        <v>1870</v>
      </c>
      <c r="B24">
        <f>RuralWealth!C25</f>
        <v>24.3</v>
      </c>
      <c r="C24">
        <v>9.99</v>
      </c>
      <c r="D24">
        <v>10.7</v>
      </c>
      <c r="E24">
        <v>2.34</v>
      </c>
      <c r="F24">
        <v>4.47</v>
      </c>
      <c r="G24">
        <v>5</v>
      </c>
      <c r="H24" s="15">
        <f t="shared" si="0"/>
        <v>56.8</v>
      </c>
      <c r="I24">
        <f>RuralWealth!D25</f>
        <v>43.5</v>
      </c>
    </row>
    <row r="25" spans="1:10">
      <c r="A25">
        <v>1871</v>
      </c>
      <c r="B25">
        <f>RuralWealth!C26</f>
        <v>26.6</v>
      </c>
      <c r="C25">
        <v>12.3</v>
      </c>
      <c r="D25">
        <v>11.8</v>
      </c>
      <c r="E25">
        <v>2.62</v>
      </c>
      <c r="F25">
        <v>5.13</v>
      </c>
      <c r="G25">
        <v>5.5</v>
      </c>
      <c r="H25" s="15">
        <f t="shared" si="0"/>
        <v>63.95</v>
      </c>
      <c r="I25">
        <f>RuralWealth!D26</f>
        <v>45.1</v>
      </c>
    </row>
    <row r="26" spans="1:10">
      <c r="A26">
        <v>1872</v>
      </c>
      <c r="B26">
        <f>RuralWealth!C27</f>
        <v>30.9</v>
      </c>
      <c r="C26">
        <v>16.3</v>
      </c>
      <c r="D26">
        <v>13.1</v>
      </c>
      <c r="E26">
        <v>2.92</v>
      </c>
      <c r="F26">
        <v>6.83</v>
      </c>
      <c r="G26">
        <v>5.97</v>
      </c>
      <c r="H26" s="15">
        <f t="shared" si="0"/>
        <v>76.02000000000001</v>
      </c>
      <c r="I26">
        <f>RuralWealth!D27</f>
        <v>46.1</v>
      </c>
    </row>
    <row r="27" spans="1:10">
      <c r="A27">
        <v>1873</v>
      </c>
      <c r="B27">
        <f>RuralWealth!C28</f>
        <v>33.200000000000003</v>
      </c>
      <c r="C27">
        <v>18.2</v>
      </c>
      <c r="D27">
        <v>14.7</v>
      </c>
      <c r="E27">
        <v>3.25</v>
      </c>
      <c r="F27">
        <v>8.09</v>
      </c>
      <c r="G27">
        <v>6.67</v>
      </c>
      <c r="H27" s="15">
        <f t="shared" si="0"/>
        <v>84.110000000000014</v>
      </c>
      <c r="I27">
        <f>RuralWealth!D28</f>
        <v>47.599999999999994</v>
      </c>
    </row>
    <row r="28" spans="1:10">
      <c r="A28">
        <v>1874</v>
      </c>
      <c r="B28">
        <f>RuralWealth!C29</f>
        <v>32.5</v>
      </c>
      <c r="C28">
        <v>16</v>
      </c>
      <c r="D28">
        <v>15.8</v>
      </c>
      <c r="E28">
        <v>3.37</v>
      </c>
      <c r="F28">
        <v>7.81</v>
      </c>
      <c r="G28">
        <v>6.67</v>
      </c>
      <c r="H28" s="15">
        <f t="shared" si="0"/>
        <v>82.15</v>
      </c>
      <c r="I28">
        <f>RuralWealth!D29</f>
        <v>49</v>
      </c>
    </row>
    <row r="29" spans="1:10">
      <c r="A29">
        <v>1875</v>
      </c>
      <c r="B29">
        <f>RuralWealth!C30</f>
        <v>30</v>
      </c>
      <c r="C29">
        <v>14.6</v>
      </c>
      <c r="D29">
        <v>16.2</v>
      </c>
      <c r="E29">
        <v>3.35</v>
      </c>
      <c r="F29">
        <v>7.65</v>
      </c>
      <c r="G29">
        <v>6.53</v>
      </c>
      <c r="H29" s="15">
        <f t="shared" si="0"/>
        <v>78.33</v>
      </c>
      <c r="I29">
        <f>RuralWealth!D30</f>
        <v>49.3</v>
      </c>
    </row>
    <row r="30" spans="1:10">
      <c r="A30">
        <v>1876</v>
      </c>
      <c r="B30">
        <f>RuralWealth!C31</f>
        <v>28.1</v>
      </c>
      <c r="C30">
        <v>13.4</v>
      </c>
      <c r="D30">
        <v>15.6</v>
      </c>
      <c r="E30">
        <v>3.17</v>
      </c>
      <c r="F30">
        <v>7.62</v>
      </c>
      <c r="G30">
        <v>6.14</v>
      </c>
      <c r="H30" s="15">
        <f t="shared" si="0"/>
        <v>74.03</v>
      </c>
      <c r="I30">
        <f>RuralWealth!D31</f>
        <v>49.4</v>
      </c>
    </row>
    <row r="31" spans="1:10">
      <c r="A31">
        <v>1877</v>
      </c>
      <c r="B31">
        <f>RuralWealth!C32</f>
        <v>26.9</v>
      </c>
      <c r="C31">
        <v>12.8</v>
      </c>
      <c r="D31">
        <v>15.2</v>
      </c>
      <c r="E31">
        <v>3.06</v>
      </c>
      <c r="F31">
        <v>7.53</v>
      </c>
      <c r="G31">
        <v>5.88</v>
      </c>
      <c r="H31" s="15">
        <f t="shared" si="0"/>
        <v>71.37</v>
      </c>
      <c r="I31">
        <f>RuralWealth!D32</f>
        <v>48.500000000000007</v>
      </c>
    </row>
    <row r="32" spans="1:10">
      <c r="A32">
        <v>1878</v>
      </c>
      <c r="B32">
        <f>RuralWealth!C33</f>
        <v>25.8</v>
      </c>
      <c r="C32">
        <v>12</v>
      </c>
      <c r="D32">
        <v>15</v>
      </c>
      <c r="E32">
        <v>2.97</v>
      </c>
      <c r="F32">
        <v>7.23</v>
      </c>
      <c r="G32">
        <v>5.62</v>
      </c>
      <c r="H32" s="15">
        <f t="shared" si="0"/>
        <v>68.62</v>
      </c>
      <c r="I32">
        <f>RuralWealth!D33</f>
        <v>48.5</v>
      </c>
    </row>
    <row r="33" spans="1:10">
      <c r="A33" s="16">
        <v>1879</v>
      </c>
      <c r="B33" s="16">
        <f>RuralWealth!C34</f>
        <v>24.4</v>
      </c>
      <c r="C33" s="16">
        <v>11.4</v>
      </c>
      <c r="D33" s="16">
        <v>14.5</v>
      </c>
      <c r="E33" s="16">
        <v>2.9</v>
      </c>
      <c r="F33" s="16">
        <v>7.3</v>
      </c>
      <c r="G33" s="16">
        <v>5.34</v>
      </c>
      <c r="H33" s="17">
        <f t="shared" si="0"/>
        <v>65.839999999999989</v>
      </c>
      <c r="I33" s="16">
        <f>RuralWealth!D34</f>
        <v>47.699999999999996</v>
      </c>
      <c r="J33" s="16"/>
    </row>
    <row r="34" spans="1:10">
      <c r="A34">
        <v>1880</v>
      </c>
      <c r="B34">
        <f>RuralWealth!C35</f>
        <v>24.8</v>
      </c>
      <c r="C34">
        <v>12.8</v>
      </c>
      <c r="D34">
        <v>14.3</v>
      </c>
      <c r="E34">
        <v>2.9</v>
      </c>
      <c r="F34">
        <v>7.77</v>
      </c>
      <c r="G34">
        <v>5.2</v>
      </c>
      <c r="H34" s="15">
        <f t="shared" si="0"/>
        <v>67.77000000000001</v>
      </c>
      <c r="I34">
        <f>RuralWealth!D35</f>
        <v>47.900000000000006</v>
      </c>
    </row>
    <row r="35" spans="1:10">
      <c r="A35">
        <v>1881</v>
      </c>
      <c r="B35">
        <f>RuralWealth!C36</f>
        <v>24.7</v>
      </c>
      <c r="C35">
        <v>12.6</v>
      </c>
      <c r="D35">
        <v>14.4</v>
      </c>
      <c r="E35">
        <v>2.97</v>
      </c>
      <c r="F35">
        <v>7.52</v>
      </c>
      <c r="G35">
        <v>5.2</v>
      </c>
      <c r="H35" s="15">
        <f t="shared" si="0"/>
        <v>67.39</v>
      </c>
      <c r="I35">
        <f>RuralWealth!D36</f>
        <v>47.399999999999991</v>
      </c>
    </row>
    <row r="36" spans="1:10">
      <c r="A36">
        <v>1882</v>
      </c>
      <c r="B36">
        <f>RuralWealth!C37</f>
        <v>25.1</v>
      </c>
      <c r="C36">
        <v>13.8</v>
      </c>
      <c r="D36">
        <v>15.2</v>
      </c>
      <c r="E36">
        <v>3.15</v>
      </c>
      <c r="F36">
        <v>8.1300000000000008</v>
      </c>
      <c r="G36">
        <v>5.45</v>
      </c>
      <c r="H36" s="15">
        <f t="shared" si="0"/>
        <v>70.830000000000013</v>
      </c>
      <c r="I36">
        <f>RuralWealth!D37</f>
        <v>46.800000000000004</v>
      </c>
    </row>
    <row r="37" spans="1:10">
      <c r="A37">
        <v>1883</v>
      </c>
      <c r="B37">
        <f>RuralWealth!C38</f>
        <v>24.9</v>
      </c>
      <c r="C37">
        <v>14</v>
      </c>
      <c r="D37">
        <v>15.7</v>
      </c>
      <c r="E37">
        <v>3.24</v>
      </c>
      <c r="F37">
        <v>8.24</v>
      </c>
      <c r="G37">
        <v>5.52</v>
      </c>
      <c r="H37" s="15">
        <f t="shared" si="0"/>
        <v>71.599999999999994</v>
      </c>
      <c r="I37">
        <f>RuralWealth!D38</f>
        <v>45.699999999999996</v>
      </c>
    </row>
    <row r="38" spans="1:10">
      <c r="A38">
        <v>1884</v>
      </c>
      <c r="B38">
        <f>RuralWealth!C39</f>
        <v>24.8</v>
      </c>
      <c r="C38">
        <v>14.2</v>
      </c>
      <c r="D38">
        <v>16.600000000000001</v>
      </c>
      <c r="E38">
        <v>3.39</v>
      </c>
      <c r="F38">
        <v>8.27</v>
      </c>
      <c r="G38">
        <v>5.77</v>
      </c>
      <c r="H38" s="15">
        <f t="shared" si="0"/>
        <v>73.03</v>
      </c>
      <c r="I38">
        <f>RuralWealth!D39</f>
        <v>45.5</v>
      </c>
    </row>
    <row r="39" spans="1:10">
      <c r="A39">
        <v>1885</v>
      </c>
      <c r="B39">
        <f>RuralWealth!C40</f>
        <v>25.8</v>
      </c>
      <c r="C39">
        <v>14.6</v>
      </c>
      <c r="D39">
        <v>17.899999999999999</v>
      </c>
      <c r="E39">
        <v>3.61</v>
      </c>
      <c r="F39">
        <v>8.26</v>
      </c>
      <c r="G39">
        <v>6.02</v>
      </c>
      <c r="H39" s="15">
        <f t="shared" si="0"/>
        <v>76.19</v>
      </c>
      <c r="I39">
        <f>RuralWealth!D40</f>
        <v>45.8</v>
      </c>
    </row>
    <row r="40" spans="1:10">
      <c r="A40">
        <v>1886</v>
      </c>
      <c r="B40">
        <f>RuralWealth!C41</f>
        <v>26</v>
      </c>
      <c r="C40">
        <v>15.1</v>
      </c>
      <c r="D40">
        <v>18.8</v>
      </c>
      <c r="E40">
        <v>3.8</v>
      </c>
      <c r="F40">
        <v>8.36</v>
      </c>
      <c r="G40">
        <v>6.27</v>
      </c>
      <c r="H40" s="15">
        <f t="shared" si="0"/>
        <v>78.33</v>
      </c>
      <c r="I40">
        <f>RuralWealth!D41</f>
        <v>46.8</v>
      </c>
    </row>
    <row r="41" spans="1:10">
      <c r="A41">
        <v>1887</v>
      </c>
      <c r="B41">
        <f>RuralWealth!C42</f>
        <v>26.8</v>
      </c>
      <c r="C41">
        <v>16.7</v>
      </c>
      <c r="D41">
        <v>20.2</v>
      </c>
      <c r="E41">
        <v>4.05</v>
      </c>
      <c r="F41">
        <v>8.8000000000000007</v>
      </c>
      <c r="G41">
        <v>6.52</v>
      </c>
      <c r="H41" s="15">
        <f t="shared" si="0"/>
        <v>83.07</v>
      </c>
      <c r="I41">
        <f>RuralWealth!D42</f>
        <v>47.7</v>
      </c>
    </row>
    <row r="42" spans="1:10">
      <c r="A42">
        <v>1888</v>
      </c>
      <c r="B42">
        <f>RuralWealth!C43</f>
        <v>27.9</v>
      </c>
      <c r="C42">
        <v>19.399999999999999</v>
      </c>
      <c r="D42">
        <v>21.4</v>
      </c>
      <c r="E42">
        <v>4.2699999999999996</v>
      </c>
      <c r="F42">
        <v>9.4499999999999993</v>
      </c>
      <c r="G42">
        <v>6.78</v>
      </c>
      <c r="H42" s="15">
        <f t="shared" si="0"/>
        <v>89.199999999999989</v>
      </c>
      <c r="I42">
        <f>RuralWealth!D43</f>
        <v>48.000000000000007</v>
      </c>
    </row>
    <row r="43" spans="1:10">
      <c r="A43" s="16">
        <v>1889</v>
      </c>
      <c r="B43" s="16">
        <f>RuralWealth!C44</f>
        <v>30</v>
      </c>
      <c r="C43" s="16">
        <v>22</v>
      </c>
      <c r="D43" s="16">
        <v>22.5</v>
      </c>
      <c r="E43" s="16">
        <v>4.4400000000000004</v>
      </c>
      <c r="F43" s="16">
        <v>10.1</v>
      </c>
      <c r="G43" s="16">
        <v>6.91</v>
      </c>
      <c r="H43" s="17">
        <f t="shared" si="0"/>
        <v>95.949999999999989</v>
      </c>
      <c r="I43" s="16">
        <f>RuralWealth!D44</f>
        <v>47.900000000000006</v>
      </c>
      <c r="J43" s="16"/>
    </row>
    <row r="44" spans="1:10">
      <c r="A44">
        <v>1890</v>
      </c>
      <c r="B44">
        <f>RuralWealth!C45</f>
        <v>31.4</v>
      </c>
      <c r="C44">
        <v>25.2</v>
      </c>
      <c r="D44">
        <v>23.4</v>
      </c>
      <c r="E44">
        <v>4.51</v>
      </c>
      <c r="F44">
        <v>10.8</v>
      </c>
      <c r="G44">
        <v>5.89</v>
      </c>
      <c r="H44" s="15">
        <f t="shared" si="0"/>
        <v>101.2</v>
      </c>
      <c r="I44">
        <f>RuralWealth!D45</f>
        <v>46.500000000000007</v>
      </c>
    </row>
    <row r="45" spans="1:10">
      <c r="A45">
        <v>1891</v>
      </c>
      <c r="B45">
        <f>RuralWealth!C46</f>
        <v>29.7</v>
      </c>
      <c r="C45">
        <v>23.2</v>
      </c>
      <c r="D45">
        <v>23.6</v>
      </c>
      <c r="E45">
        <v>4.46</v>
      </c>
      <c r="F45">
        <v>10.3</v>
      </c>
      <c r="G45">
        <v>6.88</v>
      </c>
      <c r="H45" s="15">
        <f t="shared" si="0"/>
        <v>98.139999999999986</v>
      </c>
      <c r="I45">
        <f>RuralWealth!D46</f>
        <v>45.5</v>
      </c>
    </row>
    <row r="46" spans="1:10">
      <c r="A46">
        <v>1892</v>
      </c>
      <c r="B46">
        <f>RuralWealth!C47</f>
        <v>29.3</v>
      </c>
      <c r="C46">
        <v>22.1</v>
      </c>
      <c r="D46">
        <v>23.6</v>
      </c>
      <c r="E46">
        <v>4.34</v>
      </c>
      <c r="F46">
        <v>9.9499999999999993</v>
      </c>
      <c r="G46">
        <v>6.81</v>
      </c>
      <c r="H46" s="15">
        <f t="shared" si="0"/>
        <v>96.100000000000009</v>
      </c>
      <c r="I46">
        <f>RuralWealth!D47</f>
        <v>44.5</v>
      </c>
    </row>
    <row r="47" spans="1:10">
      <c r="A47">
        <v>1893</v>
      </c>
      <c r="B47">
        <f>RuralWealth!C48</f>
        <v>28.3</v>
      </c>
      <c r="C47">
        <v>22.1</v>
      </c>
      <c r="D47">
        <v>23.9</v>
      </c>
      <c r="E47">
        <v>4.33</v>
      </c>
      <c r="F47">
        <v>9.59</v>
      </c>
      <c r="G47">
        <v>6.81</v>
      </c>
      <c r="H47" s="15">
        <f t="shared" si="0"/>
        <v>95.030000000000015</v>
      </c>
      <c r="I47">
        <f>RuralWealth!D48</f>
        <v>44.2</v>
      </c>
    </row>
    <row r="48" spans="1:10">
      <c r="A48">
        <v>1894</v>
      </c>
      <c r="B48">
        <f>RuralWealth!C49</f>
        <v>28.1</v>
      </c>
      <c r="C48">
        <v>22.4</v>
      </c>
      <c r="D48">
        <v>24.5</v>
      </c>
      <c r="E48">
        <v>4.37</v>
      </c>
      <c r="F48">
        <v>9.6</v>
      </c>
      <c r="G48">
        <v>6.89</v>
      </c>
      <c r="H48" s="15">
        <f t="shared" si="0"/>
        <v>95.86</v>
      </c>
      <c r="I48">
        <f>RuralWealth!D49</f>
        <v>43.9</v>
      </c>
    </row>
    <row r="49" spans="1:10">
      <c r="A49">
        <v>1895</v>
      </c>
      <c r="B49">
        <f>RuralWealth!C50</f>
        <v>28.2</v>
      </c>
      <c r="C49">
        <v>24</v>
      </c>
      <c r="D49">
        <v>25.7</v>
      </c>
      <c r="E49">
        <v>4.5599999999999996</v>
      </c>
      <c r="F49">
        <v>9.98</v>
      </c>
      <c r="G49">
        <v>7.16</v>
      </c>
      <c r="H49" s="15">
        <f t="shared" si="0"/>
        <v>99.600000000000009</v>
      </c>
      <c r="I49">
        <f>RuralWealth!D50</f>
        <v>43.599999999999994</v>
      </c>
    </row>
    <row r="50" spans="1:10">
      <c r="A50">
        <v>1896</v>
      </c>
      <c r="B50">
        <f>RuralWealth!C51</f>
        <v>29.2</v>
      </c>
      <c r="C50">
        <v>27.4</v>
      </c>
      <c r="D50">
        <v>28</v>
      </c>
      <c r="E50">
        <v>4.92</v>
      </c>
      <c r="F50">
        <v>10.7</v>
      </c>
      <c r="G50">
        <v>7.62</v>
      </c>
      <c r="H50" s="15">
        <f t="shared" si="0"/>
        <v>107.84</v>
      </c>
      <c r="I50">
        <f>RuralWealth!D51</f>
        <v>44.2</v>
      </c>
    </row>
    <row r="51" spans="1:10">
      <c r="A51">
        <v>1897</v>
      </c>
      <c r="B51">
        <f>RuralWealth!C52</f>
        <v>31.5</v>
      </c>
      <c r="C51">
        <v>31.1</v>
      </c>
      <c r="D51">
        <v>29.9</v>
      </c>
      <c r="E51">
        <v>5.23</v>
      </c>
      <c r="F51">
        <v>11.4</v>
      </c>
      <c r="G51">
        <v>8.11</v>
      </c>
      <c r="H51" s="15">
        <f t="shared" si="0"/>
        <v>117.24000000000001</v>
      </c>
      <c r="I51">
        <f>RuralWealth!D52</f>
        <v>45.099999999999994</v>
      </c>
    </row>
    <row r="52" spans="1:10">
      <c r="A52">
        <v>1898</v>
      </c>
      <c r="B52">
        <f>RuralWealth!C53</f>
        <v>33.6</v>
      </c>
      <c r="C52">
        <v>35</v>
      </c>
      <c r="D52">
        <v>32.5</v>
      </c>
      <c r="E52">
        <v>5.64</v>
      </c>
      <c r="F52">
        <v>12.2</v>
      </c>
      <c r="G52">
        <v>8.6300000000000008</v>
      </c>
      <c r="H52" s="15">
        <f t="shared" si="0"/>
        <v>127.57</v>
      </c>
      <c r="I52">
        <f>RuralWealth!D53</f>
        <v>46.1</v>
      </c>
    </row>
    <row r="53" spans="1:10">
      <c r="A53" s="16">
        <v>1899</v>
      </c>
      <c r="B53" s="16">
        <f>RuralWealth!C54</f>
        <v>34.9</v>
      </c>
      <c r="C53" s="16">
        <v>44.2</v>
      </c>
      <c r="D53" s="16">
        <v>35</v>
      </c>
      <c r="E53" s="16">
        <v>6.05</v>
      </c>
      <c r="F53" s="16">
        <v>13.6</v>
      </c>
      <c r="G53" s="16">
        <v>9.16</v>
      </c>
      <c r="H53" s="17">
        <f t="shared" si="0"/>
        <v>142.91</v>
      </c>
      <c r="I53" s="16">
        <f>RuralWealth!D54</f>
        <v>47.000000000000007</v>
      </c>
      <c r="J53" s="16"/>
    </row>
    <row r="54" spans="1:10">
      <c r="A54">
        <v>1900</v>
      </c>
      <c r="B54">
        <f>RuralWealth!C55</f>
        <v>36.799999999999997</v>
      </c>
      <c r="C54">
        <v>51.8</v>
      </c>
      <c r="D54">
        <v>37.299999999999997</v>
      </c>
      <c r="E54">
        <v>6.41</v>
      </c>
      <c r="F54">
        <v>15.4</v>
      </c>
      <c r="G54">
        <v>9.51</v>
      </c>
      <c r="H54" s="15">
        <f t="shared" si="0"/>
        <v>157.22</v>
      </c>
      <c r="I54">
        <f>RuralWealth!D55</f>
        <v>48</v>
      </c>
    </row>
    <row r="55" spans="1:10">
      <c r="A55">
        <v>1901</v>
      </c>
      <c r="B55">
        <f>RuralWealth!C56</f>
        <v>36</v>
      </c>
      <c r="C55">
        <v>44.9</v>
      </c>
      <c r="D55">
        <v>38.5</v>
      </c>
      <c r="E55">
        <v>6.59</v>
      </c>
      <c r="F55">
        <v>14.2</v>
      </c>
      <c r="G55">
        <v>9.6300000000000008</v>
      </c>
      <c r="H55" s="15">
        <f t="shared" si="0"/>
        <v>149.82</v>
      </c>
      <c r="I55">
        <f>RuralWealth!D56</f>
        <v>49</v>
      </c>
    </row>
    <row r="56" spans="1:10">
      <c r="A56">
        <v>1902</v>
      </c>
      <c r="B56">
        <f>RuralWealth!C57</f>
        <v>36.299999999999997</v>
      </c>
      <c r="C56">
        <v>41.9</v>
      </c>
      <c r="D56">
        <v>40.4</v>
      </c>
      <c r="E56">
        <v>6.96</v>
      </c>
      <c r="F56">
        <v>13.9</v>
      </c>
      <c r="G56">
        <v>9.85</v>
      </c>
      <c r="H56" s="15">
        <f t="shared" si="0"/>
        <v>149.30999999999997</v>
      </c>
      <c r="I56">
        <f>RuralWealth!D57</f>
        <v>50</v>
      </c>
    </row>
    <row r="57" spans="1:10">
      <c r="A57">
        <v>1903</v>
      </c>
      <c r="B57">
        <f>RuralWealth!C58</f>
        <v>36.5</v>
      </c>
      <c r="C57">
        <v>44.9</v>
      </c>
      <c r="D57">
        <v>42</v>
      </c>
      <c r="E57">
        <v>7.3</v>
      </c>
      <c r="F57">
        <v>14.4</v>
      </c>
      <c r="G57">
        <v>10.1</v>
      </c>
      <c r="H57" s="15">
        <f t="shared" si="0"/>
        <v>155.20000000000002</v>
      </c>
      <c r="I57">
        <f>RuralWealth!D58</f>
        <v>51.7</v>
      </c>
    </row>
    <row r="58" spans="1:10">
      <c r="A58">
        <v>1904</v>
      </c>
      <c r="B58">
        <f>RuralWealth!C59</f>
        <v>37.4</v>
      </c>
      <c r="C58">
        <v>48</v>
      </c>
      <c r="D58">
        <v>44.1</v>
      </c>
      <c r="E58">
        <v>7.69</v>
      </c>
      <c r="F58">
        <v>14.9</v>
      </c>
      <c r="G58">
        <v>10.6</v>
      </c>
      <c r="H58" s="15">
        <f t="shared" si="0"/>
        <v>162.69</v>
      </c>
      <c r="I58">
        <f>RuralWealth!D59</f>
        <v>53.500000000000007</v>
      </c>
    </row>
    <row r="59" spans="1:10">
      <c r="A59">
        <v>1905</v>
      </c>
      <c r="B59">
        <f>RuralWealth!C60</f>
        <v>40.4</v>
      </c>
      <c r="C59">
        <v>53.1</v>
      </c>
      <c r="D59">
        <v>46.7</v>
      </c>
      <c r="E59">
        <v>8.17</v>
      </c>
      <c r="F59">
        <v>15.8</v>
      </c>
      <c r="G59">
        <v>11.1</v>
      </c>
      <c r="H59" s="15">
        <f t="shared" si="0"/>
        <v>175.26999999999998</v>
      </c>
      <c r="I59">
        <f>RuralWealth!D60</f>
        <v>55.300000000000004</v>
      </c>
    </row>
    <row r="60" spans="1:10">
      <c r="A60">
        <v>1906</v>
      </c>
      <c r="B60">
        <f>RuralWealth!C61</f>
        <v>42.9</v>
      </c>
      <c r="C60">
        <v>62</v>
      </c>
      <c r="D60">
        <v>49.5</v>
      </c>
      <c r="E60">
        <v>8.6</v>
      </c>
      <c r="F60">
        <v>17.399999999999999</v>
      </c>
      <c r="G60">
        <v>11.8</v>
      </c>
      <c r="H60" s="15">
        <f t="shared" si="0"/>
        <v>192.20000000000002</v>
      </c>
      <c r="I60">
        <f>RuralWealth!D61</f>
        <v>56.800000000000004</v>
      </c>
    </row>
    <row r="61" spans="1:10">
      <c r="A61">
        <v>1907</v>
      </c>
      <c r="B61">
        <f>RuralWealth!C62</f>
        <v>43.9</v>
      </c>
      <c r="C61">
        <v>68.400000000000006</v>
      </c>
      <c r="D61">
        <v>52.6</v>
      </c>
      <c r="E61">
        <v>9.14</v>
      </c>
      <c r="F61">
        <v>18.7</v>
      </c>
      <c r="G61">
        <v>12.5</v>
      </c>
      <c r="H61" s="15">
        <f t="shared" si="0"/>
        <v>205.24</v>
      </c>
      <c r="I61">
        <f>RuralWealth!D62</f>
        <v>58.300000000000004</v>
      </c>
    </row>
    <row r="62" spans="1:10">
      <c r="A62">
        <v>1908</v>
      </c>
      <c r="B62">
        <f>RuralWealth!C63</f>
        <v>43.3</v>
      </c>
      <c r="C62">
        <v>61.6</v>
      </c>
      <c r="D62">
        <v>54</v>
      </c>
      <c r="E62">
        <v>9.3699999999999992</v>
      </c>
      <c r="F62">
        <v>18.2</v>
      </c>
      <c r="G62">
        <v>12.7</v>
      </c>
      <c r="H62" s="15">
        <f t="shared" si="0"/>
        <v>199.17</v>
      </c>
      <c r="I62">
        <f>RuralWealth!D63</f>
        <v>59.900000000000006</v>
      </c>
    </row>
    <row r="63" spans="1:10">
      <c r="A63" s="16">
        <v>1909</v>
      </c>
      <c r="B63" s="16">
        <f>RuralWealth!C64</f>
        <v>44.4</v>
      </c>
      <c r="C63" s="16">
        <v>61.1</v>
      </c>
      <c r="D63" s="16">
        <v>56.3</v>
      </c>
      <c r="E63" s="16">
        <v>9.86</v>
      </c>
      <c r="F63" s="16">
        <v>18.399999999999999</v>
      </c>
      <c r="G63" s="16">
        <v>13</v>
      </c>
      <c r="H63" s="17">
        <f t="shared" si="0"/>
        <v>203.06000000000003</v>
      </c>
      <c r="I63" s="16">
        <f>RuralWealth!D64</f>
        <v>62.6</v>
      </c>
      <c r="J63" s="16"/>
    </row>
    <row r="64" spans="1:10">
      <c r="A64">
        <v>1910</v>
      </c>
      <c r="B64">
        <f>RuralWealth!C65</f>
        <v>45.5</v>
      </c>
      <c r="C64">
        <v>66.099999999999994</v>
      </c>
      <c r="D64">
        <v>58.8</v>
      </c>
      <c r="E64">
        <v>10.3</v>
      </c>
      <c r="F64">
        <v>19.3</v>
      </c>
      <c r="G64">
        <v>13.6</v>
      </c>
      <c r="H64" s="15">
        <f t="shared" si="0"/>
        <v>213.6</v>
      </c>
      <c r="I64">
        <f>RuralWealth!D65</f>
        <v>65.2</v>
      </c>
    </row>
    <row r="65" spans="1:9">
      <c r="A65">
        <v>1911</v>
      </c>
      <c r="B65">
        <f>RuralWealth!C66</f>
        <v>47</v>
      </c>
      <c r="C65">
        <v>70.3</v>
      </c>
      <c r="D65">
        <v>62</v>
      </c>
      <c r="E65">
        <v>10.9</v>
      </c>
      <c r="F65">
        <v>20.2</v>
      </c>
      <c r="G65">
        <v>14.5</v>
      </c>
      <c r="H65" s="15">
        <f t="shared" si="0"/>
        <v>224.9</v>
      </c>
      <c r="I65">
        <f>RuralWealth!D66</f>
        <v>67.8</v>
      </c>
    </row>
    <row r="66" spans="1:9">
      <c r="A66">
        <v>1912</v>
      </c>
      <c r="B66">
        <f>RuralWealth!C67</f>
        <v>51.2</v>
      </c>
      <c r="C66">
        <v>80.599999999999994</v>
      </c>
      <c r="D66">
        <v>64.5</v>
      </c>
      <c r="E66">
        <v>11.4</v>
      </c>
      <c r="F66">
        <v>21.7</v>
      </c>
      <c r="G66">
        <v>15.3</v>
      </c>
      <c r="H66" s="15">
        <f t="shared" si="0"/>
        <v>244.70000000000002</v>
      </c>
      <c r="I66">
        <f>RuralWealth!D67</f>
        <v>70.399999999999991</v>
      </c>
    </row>
    <row r="67" spans="1:9">
      <c r="A67">
        <v>1913</v>
      </c>
      <c r="B67">
        <f>RuralWealth!C68</f>
        <v>53.2</v>
      </c>
      <c r="C67">
        <v>85.2</v>
      </c>
      <c r="D67">
        <v>66.900000000000006</v>
      </c>
      <c r="E67">
        <v>11.8</v>
      </c>
      <c r="F67">
        <v>22.9</v>
      </c>
      <c r="G67">
        <v>16</v>
      </c>
      <c r="H67" s="15">
        <f t="shared" si="0"/>
        <v>256</v>
      </c>
      <c r="I67">
        <f>RuralWealth!D68</f>
        <v>73.099999999999994</v>
      </c>
    </row>
    <row r="69" spans="1:9">
      <c r="A69">
        <v>1924</v>
      </c>
      <c r="B69">
        <v>56.5</v>
      </c>
      <c r="C69">
        <v>98</v>
      </c>
      <c r="D69">
        <v>86.2</v>
      </c>
      <c r="E69">
        <v>15.4</v>
      </c>
    </row>
    <row r="70" spans="1:9">
      <c r="A70">
        <v>1925</v>
      </c>
      <c r="B70">
        <v>68</v>
      </c>
      <c r="C70">
        <v>114.4</v>
      </c>
      <c r="D70">
        <v>107.6</v>
      </c>
      <c r="E70">
        <v>19.3</v>
      </c>
      <c r="F70">
        <v>30.1</v>
      </c>
      <c r="G70">
        <v>23</v>
      </c>
      <c r="H70" s="12">
        <f>G70+F70+E70+D70+C70+B70</f>
        <v>362.4</v>
      </c>
    </row>
    <row r="71" spans="1:9">
      <c r="A71">
        <v>1926</v>
      </c>
      <c r="B71">
        <v>67.2</v>
      </c>
      <c r="C71">
        <v>112.2</v>
      </c>
      <c r="D71">
        <v>106.5</v>
      </c>
      <c r="E71">
        <v>19.2</v>
      </c>
      <c r="F71">
        <v>30.9</v>
      </c>
      <c r="G71">
        <v>24</v>
      </c>
      <c r="H71" s="12">
        <f t="shared" ref="H71:H83" si="1">G71+F71+E71+D71+C71+B71</f>
        <v>360</v>
      </c>
    </row>
    <row r="72" spans="1:9">
      <c r="A72">
        <v>1927</v>
      </c>
      <c r="B72">
        <v>68.599999999999994</v>
      </c>
      <c r="C72">
        <v>118.2</v>
      </c>
      <c r="D72">
        <v>110.2</v>
      </c>
      <c r="E72">
        <v>20</v>
      </c>
      <c r="F72">
        <v>31.4</v>
      </c>
      <c r="G72">
        <v>25.6</v>
      </c>
      <c r="H72" s="12">
        <f t="shared" si="1"/>
        <v>374</v>
      </c>
    </row>
    <row r="73" spans="1:9">
      <c r="A73">
        <v>1928</v>
      </c>
      <c r="B73">
        <v>72</v>
      </c>
      <c r="C73">
        <v>128.30000000000001</v>
      </c>
      <c r="D73">
        <v>117.3</v>
      </c>
      <c r="E73">
        <v>21.5</v>
      </c>
      <c r="F73">
        <v>33.1</v>
      </c>
      <c r="G73">
        <v>27.9</v>
      </c>
      <c r="H73" s="12">
        <f t="shared" si="1"/>
        <v>400.1</v>
      </c>
    </row>
    <row r="74" spans="1:9">
      <c r="A74">
        <v>1929</v>
      </c>
      <c r="B74">
        <v>74.7</v>
      </c>
      <c r="C74">
        <v>131.4</v>
      </c>
      <c r="D74">
        <v>121.7</v>
      </c>
      <c r="E74">
        <v>22.5</v>
      </c>
      <c r="F74">
        <v>34.1</v>
      </c>
      <c r="G74">
        <v>29.6</v>
      </c>
      <c r="H74" s="12">
        <f t="shared" si="1"/>
        <v>414</v>
      </c>
    </row>
    <row r="75" spans="1:9">
      <c r="A75">
        <v>1930</v>
      </c>
      <c r="B75">
        <v>72</v>
      </c>
      <c r="C75">
        <v>127.4</v>
      </c>
      <c r="D75">
        <v>118.4</v>
      </c>
      <c r="E75">
        <v>22.2</v>
      </c>
      <c r="F75">
        <v>34.5</v>
      </c>
      <c r="G75">
        <v>29.3</v>
      </c>
      <c r="H75" s="12">
        <f t="shared" si="1"/>
        <v>403.8</v>
      </c>
    </row>
    <row r="76" spans="1:9">
      <c r="A76">
        <v>1931</v>
      </c>
      <c r="B76">
        <v>64.7</v>
      </c>
      <c r="C76">
        <v>115.1</v>
      </c>
      <c r="D76">
        <v>108.7</v>
      </c>
      <c r="E76">
        <v>20.2</v>
      </c>
      <c r="F76">
        <v>32.799999999999997</v>
      </c>
      <c r="G76">
        <v>26</v>
      </c>
      <c r="H76" s="12">
        <f t="shared" si="1"/>
        <v>367.49999999999994</v>
      </c>
    </row>
    <row r="77" spans="1:9">
      <c r="A77">
        <v>1932</v>
      </c>
      <c r="B77">
        <v>55.4</v>
      </c>
      <c r="C77">
        <v>99.3</v>
      </c>
      <c r="D77">
        <v>92.6</v>
      </c>
      <c r="E77">
        <v>17</v>
      </c>
      <c r="F77">
        <v>29.1</v>
      </c>
      <c r="G77">
        <v>21.3</v>
      </c>
      <c r="H77" s="12">
        <f t="shared" si="1"/>
        <v>314.7</v>
      </c>
    </row>
    <row r="78" spans="1:9">
      <c r="A78">
        <v>1933</v>
      </c>
      <c r="B78">
        <v>53.5</v>
      </c>
      <c r="C78">
        <v>95.5</v>
      </c>
      <c r="D78">
        <v>89.3</v>
      </c>
      <c r="E78">
        <v>16.3</v>
      </c>
      <c r="F78">
        <v>28.2</v>
      </c>
      <c r="G78">
        <v>20.6</v>
      </c>
      <c r="H78" s="12">
        <f t="shared" si="1"/>
        <v>303.39999999999998</v>
      </c>
    </row>
    <row r="79" spans="1:9">
      <c r="A79">
        <v>1934</v>
      </c>
      <c r="B79">
        <v>55.8</v>
      </c>
      <c r="C79">
        <v>99.6</v>
      </c>
      <c r="D79">
        <v>94.7</v>
      </c>
      <c r="E79">
        <v>17.5</v>
      </c>
      <c r="F79">
        <v>28.5</v>
      </c>
      <c r="G79">
        <v>22.2</v>
      </c>
      <c r="H79" s="12">
        <f t="shared" si="1"/>
        <v>318.3</v>
      </c>
    </row>
    <row r="80" spans="1:9">
      <c r="A80">
        <v>1935</v>
      </c>
      <c r="B80">
        <v>57.5</v>
      </c>
      <c r="C80">
        <v>102.8</v>
      </c>
      <c r="D80">
        <v>96.4</v>
      </c>
      <c r="E80">
        <v>18.399999999999999</v>
      </c>
      <c r="F80">
        <v>29.8</v>
      </c>
      <c r="G80">
        <v>23.5</v>
      </c>
      <c r="H80" s="12">
        <f t="shared" si="1"/>
        <v>328.4</v>
      </c>
    </row>
    <row r="81" spans="1:8">
      <c r="A81">
        <v>1936</v>
      </c>
      <c r="B81">
        <v>59.4</v>
      </c>
      <c r="C81">
        <v>105.6</v>
      </c>
      <c r="D81">
        <v>98.3</v>
      </c>
      <c r="E81">
        <v>19.5</v>
      </c>
      <c r="F81">
        <v>29.2</v>
      </c>
      <c r="G81">
        <v>25.2</v>
      </c>
      <c r="H81" s="12">
        <f t="shared" si="1"/>
        <v>337.19999999999993</v>
      </c>
    </row>
    <row r="82" spans="1:8">
      <c r="A82">
        <v>1937</v>
      </c>
      <c r="B82">
        <v>60.9</v>
      </c>
      <c r="C82">
        <v>114.9</v>
      </c>
      <c r="D82">
        <v>102.4</v>
      </c>
      <c r="E82">
        <v>21.2</v>
      </c>
      <c r="F82">
        <v>29.6</v>
      </c>
      <c r="G82">
        <v>27</v>
      </c>
      <c r="H82" s="12">
        <f t="shared" si="1"/>
        <v>356</v>
      </c>
    </row>
    <row r="83" spans="1:8">
      <c r="A83">
        <v>1938</v>
      </c>
      <c r="B83">
        <v>62.6</v>
      </c>
      <c r="C83">
        <v>123.3</v>
      </c>
      <c r="D83">
        <v>104.6</v>
      </c>
      <c r="E83">
        <v>22.5</v>
      </c>
      <c r="F83">
        <v>30.1</v>
      </c>
      <c r="G83">
        <v>29.8</v>
      </c>
      <c r="H83" s="12">
        <f t="shared" si="1"/>
        <v>372.90000000000003</v>
      </c>
    </row>
    <row r="84" spans="1:8">
      <c r="A84">
        <v>1939</v>
      </c>
      <c r="B84">
        <v>64.099999999999994</v>
      </c>
      <c r="C84">
        <v>127.3</v>
      </c>
      <c r="D84">
        <v>107.6</v>
      </c>
      <c r="E84">
        <v>23.8</v>
      </c>
    </row>
    <row r="86" spans="1:8">
      <c r="A86">
        <v>1949</v>
      </c>
      <c r="B86">
        <v>69.400000000000006</v>
      </c>
      <c r="C86">
        <v>144.69999999999999</v>
      </c>
      <c r="D86">
        <v>100.9</v>
      </c>
      <c r="E86">
        <v>27.5</v>
      </c>
      <c r="F86">
        <v>21.6</v>
      </c>
      <c r="G86">
        <v>42.3</v>
      </c>
      <c r="H86" s="12">
        <f t="shared" ref="H86:H87" si="2">G86+F86+E86+D86+C86+B86</f>
        <v>406.4</v>
      </c>
    </row>
    <row r="87" spans="1:8">
      <c r="A87">
        <v>1950</v>
      </c>
      <c r="B87">
        <v>69.2</v>
      </c>
      <c r="C87">
        <v>147.4</v>
      </c>
      <c r="D87">
        <v>100</v>
      </c>
      <c r="E87">
        <v>26.7</v>
      </c>
      <c r="F87">
        <v>20.399999999999999</v>
      </c>
      <c r="G87">
        <v>38.200000000000003</v>
      </c>
      <c r="H87" s="12">
        <f t="shared" si="2"/>
        <v>401.90000000000003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/>
  </sheetViews>
  <sheetFormatPr baseColWidth="10" defaultColWidth="8.83203125" defaultRowHeight="12" x14ac:dyDescent="0"/>
  <cols>
    <col min="1" max="1" width="18.6640625" customWidth="1"/>
  </cols>
  <sheetData>
    <row r="1" spans="1:6" ht="20" customHeight="1">
      <c r="A1" s="1" t="s">
        <v>0</v>
      </c>
      <c r="B1" s="2" t="s">
        <v>393</v>
      </c>
      <c r="C1" s="3"/>
      <c r="D1" s="3"/>
      <c r="E1" s="3"/>
    </row>
    <row r="2" spans="1:6" ht="20" customHeight="1">
      <c r="A2" s="1" t="s">
        <v>2</v>
      </c>
      <c r="B2" s="3" t="s">
        <v>392</v>
      </c>
      <c r="C2" s="3"/>
      <c r="D2" s="3"/>
      <c r="E2" s="3"/>
    </row>
    <row r="3" spans="1:6" ht="20" customHeight="1">
      <c r="A3" s="1" t="s">
        <v>4</v>
      </c>
      <c r="B3" s="2" t="s">
        <v>464</v>
      </c>
      <c r="C3" s="2"/>
      <c r="D3" s="2"/>
      <c r="E3" s="2"/>
    </row>
    <row r="4" spans="1:6" ht="30" customHeight="1">
      <c r="A4" s="1" t="s">
        <v>210</v>
      </c>
      <c r="B4" s="4" t="s">
        <v>463</v>
      </c>
      <c r="C4" s="4" t="s">
        <v>462</v>
      </c>
      <c r="D4" s="4" t="s">
        <v>152</v>
      </c>
      <c r="E4" s="4" t="s">
        <v>398</v>
      </c>
      <c r="F4" s="4" t="s">
        <v>14</v>
      </c>
    </row>
    <row r="5" spans="1:6" ht="30" customHeight="1">
      <c r="A5" s="1" t="s">
        <v>16</v>
      </c>
      <c r="B5" s="4" t="s">
        <v>461</v>
      </c>
      <c r="C5" s="4" t="s">
        <v>460</v>
      </c>
      <c r="D5" s="4" t="s">
        <v>460</v>
      </c>
      <c r="E5" s="4" t="s">
        <v>460</v>
      </c>
    </row>
    <row r="6" spans="1:6" ht="30" customHeight="1">
      <c r="A6" s="1" t="s">
        <v>15</v>
      </c>
      <c r="B6" s="4" t="s">
        <v>459</v>
      </c>
      <c r="C6" s="4" t="s">
        <v>459</v>
      </c>
      <c r="D6" s="4" t="s">
        <v>459</v>
      </c>
      <c r="E6" s="4" t="s">
        <v>459</v>
      </c>
    </row>
    <row r="7" spans="1:6" ht="20" customHeight="1">
      <c r="A7" s="1" t="s">
        <v>17</v>
      </c>
      <c r="B7" s="4" t="s">
        <v>458</v>
      </c>
      <c r="C7" s="4" t="s">
        <v>458</v>
      </c>
      <c r="D7" s="4" t="s">
        <v>458</v>
      </c>
      <c r="E7" s="4" t="s">
        <v>458</v>
      </c>
    </row>
    <row r="8" spans="1:6">
      <c r="A8" s="5" t="s">
        <v>21</v>
      </c>
      <c r="B8" s="5">
        <v>458</v>
      </c>
      <c r="C8" s="5"/>
      <c r="D8" s="5">
        <v>458</v>
      </c>
      <c r="E8" s="5"/>
    </row>
    <row r="9" spans="1:6">
      <c r="A9" s="5" t="s">
        <v>22</v>
      </c>
      <c r="B9" s="5">
        <v>488</v>
      </c>
      <c r="C9" s="5"/>
      <c r="D9" s="5">
        <v>488</v>
      </c>
      <c r="E9" s="5">
        <v>30</v>
      </c>
    </row>
    <row r="10" spans="1:6">
      <c r="A10" s="5" t="s">
        <v>23</v>
      </c>
      <c r="B10" s="5">
        <v>508</v>
      </c>
      <c r="C10" s="5">
        <v>2</v>
      </c>
      <c r="D10" s="5">
        <v>510</v>
      </c>
      <c r="E10" s="5">
        <v>22</v>
      </c>
    </row>
    <row r="11" spans="1:6">
      <c r="A11" s="5" t="s">
        <v>24</v>
      </c>
      <c r="B11" s="5">
        <v>585</v>
      </c>
      <c r="C11" s="5">
        <v>4</v>
      </c>
      <c r="D11" s="5">
        <v>589</v>
      </c>
      <c r="E11" s="5">
        <v>79</v>
      </c>
    </row>
    <row r="12" spans="1:6">
      <c r="A12" s="5" t="s">
        <v>25</v>
      </c>
      <c r="B12" s="5">
        <v>575</v>
      </c>
      <c r="C12" s="5">
        <v>6</v>
      </c>
      <c r="D12" s="5">
        <v>581</v>
      </c>
      <c r="E12" s="5">
        <v>-8</v>
      </c>
    </row>
    <row r="13" spans="1:6">
      <c r="A13" s="5" t="s">
        <v>26</v>
      </c>
      <c r="B13" s="5">
        <v>622</v>
      </c>
      <c r="C13" s="5">
        <v>17</v>
      </c>
      <c r="D13" s="5">
        <v>639</v>
      </c>
      <c r="E13" s="5">
        <v>58</v>
      </c>
    </row>
    <row r="14" spans="1:6">
      <c r="A14" s="5" t="s">
        <v>27</v>
      </c>
      <c r="B14" s="5">
        <v>681</v>
      </c>
      <c r="C14" s="5">
        <v>23</v>
      </c>
      <c r="D14" s="5">
        <v>704</v>
      </c>
      <c r="E14" s="5">
        <v>65</v>
      </c>
    </row>
    <row r="15" spans="1:6">
      <c r="A15" s="5" t="s">
        <v>28</v>
      </c>
      <c r="B15" s="5">
        <v>760</v>
      </c>
      <c r="C15" s="5">
        <v>32</v>
      </c>
      <c r="D15" s="5">
        <v>792</v>
      </c>
      <c r="E15" s="5">
        <v>88</v>
      </c>
    </row>
    <row r="16" spans="1:6">
      <c r="A16" s="5" t="s">
        <v>29</v>
      </c>
      <c r="B16" s="5">
        <v>840</v>
      </c>
      <c r="C16" s="5">
        <v>36</v>
      </c>
      <c r="D16" s="5">
        <v>876</v>
      </c>
      <c r="E16" s="5">
        <v>84</v>
      </c>
    </row>
    <row r="17" spans="1:5">
      <c r="A17" s="5" t="s">
        <v>30</v>
      </c>
      <c r="B17" s="5">
        <v>899</v>
      </c>
      <c r="C17" s="5">
        <v>36</v>
      </c>
      <c r="D17" s="5">
        <v>935</v>
      </c>
      <c r="E17" s="5">
        <v>59</v>
      </c>
    </row>
    <row r="18" spans="1:5">
      <c r="A18" s="5" t="s">
        <v>31</v>
      </c>
      <c r="B18" s="5">
        <v>1060</v>
      </c>
      <c r="C18" s="5">
        <v>38</v>
      </c>
      <c r="D18" s="5">
        <v>1098</v>
      </c>
      <c r="E18" s="5">
        <v>163</v>
      </c>
    </row>
    <row r="19" spans="1:5">
      <c r="A19" s="5" t="s">
        <v>32</v>
      </c>
      <c r="B19" s="5">
        <v>1118</v>
      </c>
      <c r="C19" s="5">
        <v>43</v>
      </c>
      <c r="D19" s="5">
        <v>1161</v>
      </c>
      <c r="E19" s="5">
        <v>63</v>
      </c>
    </row>
    <row r="20" spans="1:5">
      <c r="A20" s="5" t="s">
        <v>33</v>
      </c>
      <c r="B20" s="5">
        <v>1214</v>
      </c>
      <c r="C20" s="5">
        <v>32</v>
      </c>
      <c r="D20" s="5">
        <v>1246</v>
      </c>
      <c r="E20" s="5">
        <v>85</v>
      </c>
    </row>
    <row r="21" spans="1:5">
      <c r="A21" s="5" t="s">
        <v>34</v>
      </c>
      <c r="B21" s="5">
        <v>1316</v>
      </c>
      <c r="C21" s="5">
        <v>32</v>
      </c>
      <c r="D21" s="5">
        <v>1348</v>
      </c>
      <c r="E21" s="5">
        <v>102</v>
      </c>
    </row>
    <row r="22" spans="1:5">
      <c r="A22" s="5" t="s">
        <v>35</v>
      </c>
      <c r="B22" s="5">
        <v>1401</v>
      </c>
      <c r="C22" s="5">
        <v>37</v>
      </c>
      <c r="D22" s="5">
        <v>1438</v>
      </c>
      <c r="E22" s="5">
        <v>90</v>
      </c>
    </row>
    <row r="23" spans="1:5">
      <c r="A23" s="5" t="s">
        <v>36</v>
      </c>
      <c r="B23" s="5">
        <v>1460</v>
      </c>
      <c r="C23" s="5">
        <v>38</v>
      </c>
      <c r="D23" s="5">
        <v>1498</v>
      </c>
      <c r="E23" s="5">
        <v>60</v>
      </c>
    </row>
    <row r="24" spans="1:5">
      <c r="A24" s="5" t="s">
        <v>37</v>
      </c>
      <c r="B24" s="5">
        <v>1556</v>
      </c>
      <c r="C24" s="5">
        <v>41</v>
      </c>
      <c r="D24" s="5">
        <v>1597</v>
      </c>
      <c r="E24" s="5">
        <v>99</v>
      </c>
    </row>
    <row r="25" spans="1:5">
      <c r="A25" s="5" t="s">
        <v>38</v>
      </c>
      <c r="B25" s="5">
        <v>1592</v>
      </c>
      <c r="C25" s="5">
        <v>52</v>
      </c>
      <c r="D25" s="5">
        <v>1644</v>
      </c>
      <c r="E25" s="5">
        <v>47</v>
      </c>
    </row>
    <row r="26" spans="1:5">
      <c r="A26" s="5" t="s">
        <v>39</v>
      </c>
      <c r="B26" s="5">
        <v>1706</v>
      </c>
      <c r="C26" s="5">
        <v>46</v>
      </c>
      <c r="D26" s="5">
        <v>1752</v>
      </c>
      <c r="E26" s="5">
        <v>108</v>
      </c>
    </row>
    <row r="27" spans="1:5">
      <c r="A27" s="5" t="s">
        <v>40</v>
      </c>
      <c r="B27" s="5">
        <v>1821</v>
      </c>
      <c r="C27" s="5">
        <v>65</v>
      </c>
      <c r="D27" s="5">
        <v>1886</v>
      </c>
      <c r="E27" s="5">
        <v>134</v>
      </c>
    </row>
    <row r="28" spans="1:5">
      <c r="A28" s="5" t="s">
        <v>41</v>
      </c>
      <c r="B28" s="5">
        <v>2078</v>
      </c>
      <c r="C28" s="5">
        <v>68</v>
      </c>
      <c r="D28" s="5">
        <v>2146</v>
      </c>
      <c r="E28" s="5">
        <v>260</v>
      </c>
    </row>
    <row r="29" spans="1:5">
      <c r="A29" s="5" t="s">
        <v>42</v>
      </c>
      <c r="B29" s="5">
        <v>2173</v>
      </c>
      <c r="C29" s="5">
        <v>75</v>
      </c>
      <c r="D29" s="5">
        <v>2248</v>
      </c>
      <c r="E29" s="5">
        <v>102</v>
      </c>
    </row>
    <row r="30" spans="1:5">
      <c r="A30" s="5" t="s">
        <v>43</v>
      </c>
      <c r="B30" s="5">
        <v>2405</v>
      </c>
      <c r="C30" s="5">
        <v>80</v>
      </c>
      <c r="D30" s="5">
        <v>2485</v>
      </c>
      <c r="E30" s="5">
        <v>237</v>
      </c>
    </row>
    <row r="31" spans="1:5">
      <c r="A31" s="5" t="s">
        <v>44</v>
      </c>
      <c r="B31" s="5">
        <v>2955</v>
      </c>
      <c r="C31" s="5">
        <v>90</v>
      </c>
      <c r="D31" s="5">
        <v>3045</v>
      </c>
      <c r="E31" s="5">
        <v>560</v>
      </c>
    </row>
    <row r="32" spans="1:5">
      <c r="A32" s="5" t="s">
        <v>45</v>
      </c>
      <c r="B32" s="5">
        <v>3257</v>
      </c>
      <c r="C32" s="5">
        <v>97</v>
      </c>
      <c r="D32" s="5">
        <v>3354</v>
      </c>
      <c r="E32" s="5">
        <v>309</v>
      </c>
    </row>
    <row r="33" spans="1:5">
      <c r="A33" s="5" t="s">
        <v>46</v>
      </c>
      <c r="B33" s="5">
        <v>3653</v>
      </c>
      <c r="C33" s="5">
        <v>104</v>
      </c>
      <c r="D33" s="5">
        <v>3757</v>
      </c>
      <c r="E33" s="5">
        <v>503</v>
      </c>
    </row>
    <row r="34" spans="1:5">
      <c r="A34" s="5" t="s">
        <v>47</v>
      </c>
      <c r="B34" s="5">
        <v>3772</v>
      </c>
      <c r="C34" s="5">
        <v>98</v>
      </c>
      <c r="D34" s="5">
        <v>3870</v>
      </c>
      <c r="E34" s="5">
        <v>113</v>
      </c>
    </row>
    <row r="35" spans="1:5">
      <c r="A35" s="5" t="s">
        <v>48</v>
      </c>
      <c r="B35" s="5">
        <v>3961</v>
      </c>
      <c r="C35" s="5">
        <v>103</v>
      </c>
      <c r="D35" s="5">
        <v>4064</v>
      </c>
      <c r="E35" s="5">
        <v>194</v>
      </c>
    </row>
    <row r="36" spans="1:5">
      <c r="A36" s="5" t="s">
        <v>49</v>
      </c>
      <c r="B36" s="5">
        <v>3201</v>
      </c>
      <c r="C36" s="5">
        <v>83</v>
      </c>
      <c r="D36" s="5">
        <v>3284</v>
      </c>
      <c r="E36" s="5">
        <v>-780</v>
      </c>
    </row>
    <row r="37" spans="1:5">
      <c r="A37" s="5" t="s">
        <v>50</v>
      </c>
      <c r="B37" s="5">
        <v>3239</v>
      </c>
      <c r="C37" s="5">
        <v>84</v>
      </c>
      <c r="D37" s="5">
        <v>3323</v>
      </c>
      <c r="E37" s="5">
        <v>39</v>
      </c>
    </row>
    <row r="38" spans="1:5">
      <c r="A38" s="5" t="s">
        <v>51</v>
      </c>
      <c r="B38" s="5">
        <v>2756</v>
      </c>
      <c r="C38" s="5">
        <v>72</v>
      </c>
      <c r="D38" s="5">
        <v>2828</v>
      </c>
      <c r="E38" s="5">
        <v>-495</v>
      </c>
    </row>
  </sheetData>
  <printOptions gridLines="1" gridLinesSet="0"/>
  <pageMargins left="0.75" right="0.75" top="1" bottom="1" header="0.5" footer="0.5"/>
  <pageSetup paperSize="0" fitToWidth="0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/>
  </sheetViews>
  <sheetFormatPr baseColWidth="10" defaultColWidth="8.83203125" defaultRowHeight="12" x14ac:dyDescent="0"/>
  <cols>
    <col min="1" max="1" width="18.6640625" customWidth="1"/>
  </cols>
  <sheetData>
    <row r="1" spans="1:8" ht="20" customHeight="1">
      <c r="A1" s="1" t="s">
        <v>0</v>
      </c>
      <c r="B1" s="2" t="s">
        <v>393</v>
      </c>
      <c r="C1" s="3"/>
      <c r="D1" s="3"/>
      <c r="E1" s="3"/>
      <c r="F1" s="3"/>
      <c r="G1" s="3"/>
    </row>
    <row r="2" spans="1:8" ht="20" customHeight="1">
      <c r="A2" s="1" t="s">
        <v>2</v>
      </c>
      <c r="B2" s="3" t="s">
        <v>392</v>
      </c>
      <c r="C2" s="3"/>
      <c r="D2" s="3"/>
      <c r="E2" s="3"/>
      <c r="F2" s="3"/>
      <c r="G2" s="3"/>
    </row>
    <row r="3" spans="1:8" ht="20" customHeight="1">
      <c r="A3" s="1" t="s">
        <v>4</v>
      </c>
      <c r="B3" s="2" t="s">
        <v>471</v>
      </c>
      <c r="C3" s="2"/>
      <c r="D3" s="2"/>
      <c r="E3" s="2"/>
      <c r="F3" s="2"/>
      <c r="G3" s="2"/>
    </row>
    <row r="4" spans="1:8" ht="30" customHeight="1">
      <c r="A4" s="1" t="s">
        <v>210</v>
      </c>
      <c r="B4" s="4" t="s">
        <v>470</v>
      </c>
      <c r="C4" s="4" t="s">
        <v>469</v>
      </c>
      <c r="D4" s="4" t="s">
        <v>468</v>
      </c>
      <c r="E4" s="4" t="s">
        <v>467</v>
      </c>
      <c r="F4" s="4" t="s">
        <v>152</v>
      </c>
      <c r="G4" s="4" t="s">
        <v>398</v>
      </c>
      <c r="H4" s="4" t="s">
        <v>14</v>
      </c>
    </row>
    <row r="5" spans="1:8" ht="30" customHeight="1">
      <c r="A5" s="1" t="s">
        <v>16</v>
      </c>
      <c r="B5" s="4" t="s">
        <v>466</v>
      </c>
      <c r="C5" s="4" t="s">
        <v>466</v>
      </c>
      <c r="D5" s="4" t="s">
        <v>466</v>
      </c>
      <c r="E5" s="4" t="s">
        <v>466</v>
      </c>
      <c r="F5" s="4" t="s">
        <v>466</v>
      </c>
      <c r="G5" s="4" t="s">
        <v>466</v>
      </c>
    </row>
    <row r="6" spans="1:8" ht="30" customHeight="1">
      <c r="A6" s="1" t="s">
        <v>15</v>
      </c>
      <c r="B6" s="4" t="s">
        <v>149</v>
      </c>
      <c r="C6" s="4" t="s">
        <v>149</v>
      </c>
      <c r="D6" s="4" t="s">
        <v>149</v>
      </c>
      <c r="E6" s="4" t="s">
        <v>149</v>
      </c>
      <c r="F6" s="4" t="s">
        <v>149</v>
      </c>
      <c r="G6" s="4" t="s">
        <v>149</v>
      </c>
    </row>
    <row r="7" spans="1:8" ht="20" customHeight="1">
      <c r="A7" s="1" t="s">
        <v>17</v>
      </c>
      <c r="B7" s="4" t="s">
        <v>465</v>
      </c>
      <c r="C7" s="4" t="s">
        <v>465</v>
      </c>
      <c r="D7" s="4" t="s">
        <v>465</v>
      </c>
      <c r="E7" s="4" t="s">
        <v>465</v>
      </c>
      <c r="F7" s="4" t="s">
        <v>465</v>
      </c>
      <c r="G7" s="4" t="s">
        <v>465</v>
      </c>
    </row>
    <row r="8" spans="1:8">
      <c r="A8" s="5" t="s">
        <v>51</v>
      </c>
      <c r="B8" s="5">
        <v>992</v>
      </c>
      <c r="C8" s="5">
        <v>253</v>
      </c>
      <c r="D8" s="5">
        <v>1249</v>
      </c>
      <c r="E8" s="5">
        <v>76</v>
      </c>
      <c r="F8" s="5">
        <v>2570</v>
      </c>
      <c r="G8" s="5"/>
    </row>
    <row r="9" spans="1:8">
      <c r="A9" s="5" t="s">
        <v>52</v>
      </c>
      <c r="B9" s="5">
        <v>1015</v>
      </c>
      <c r="C9" s="5">
        <v>246</v>
      </c>
      <c r="D9" s="5">
        <v>1255</v>
      </c>
      <c r="E9" s="5">
        <v>79</v>
      </c>
      <c r="F9" s="5">
        <v>2595</v>
      </c>
      <c r="G9" s="5">
        <v>25</v>
      </c>
    </row>
    <row r="10" spans="1:8">
      <c r="A10" s="5" t="s">
        <v>53</v>
      </c>
      <c r="B10" s="5">
        <v>684</v>
      </c>
      <c r="C10" s="5">
        <v>241</v>
      </c>
      <c r="D10" s="5">
        <v>805</v>
      </c>
      <c r="E10" s="5">
        <v>79</v>
      </c>
      <c r="F10" s="5">
        <v>1809</v>
      </c>
      <c r="G10" s="5">
        <v>-786</v>
      </c>
    </row>
    <row r="11" spans="1:8">
      <c r="A11" s="5" t="s">
        <v>54</v>
      </c>
      <c r="B11" s="5">
        <v>475</v>
      </c>
      <c r="C11" s="5">
        <v>184</v>
      </c>
      <c r="D11" s="5">
        <v>395</v>
      </c>
      <c r="E11" s="5">
        <v>75</v>
      </c>
      <c r="F11" s="5">
        <v>1129</v>
      </c>
      <c r="G11" s="5">
        <v>-680</v>
      </c>
    </row>
    <row r="12" spans="1:8">
      <c r="A12" s="5" t="s">
        <v>55</v>
      </c>
      <c r="B12" s="5">
        <v>396</v>
      </c>
      <c r="C12" s="5">
        <v>136</v>
      </c>
      <c r="D12" s="5">
        <v>291</v>
      </c>
      <c r="E12" s="5">
        <v>26</v>
      </c>
      <c r="F12" s="5">
        <v>849</v>
      </c>
      <c r="G12" s="5">
        <v>-280</v>
      </c>
    </row>
    <row r="13" spans="1:8">
      <c r="A13" s="5" t="s">
        <v>56</v>
      </c>
      <c r="B13" s="5">
        <v>402</v>
      </c>
      <c r="C13" s="5">
        <v>127</v>
      </c>
      <c r="D13" s="5">
        <v>288</v>
      </c>
      <c r="E13" s="5">
        <v>24</v>
      </c>
      <c r="F13" s="5">
        <v>841</v>
      </c>
      <c r="G13" s="5">
        <v>-8</v>
      </c>
    </row>
    <row r="14" spans="1:8">
      <c r="A14" s="5" t="s">
        <v>57</v>
      </c>
      <c r="B14" s="5">
        <v>407</v>
      </c>
      <c r="C14" s="5">
        <v>111</v>
      </c>
      <c r="D14" s="5">
        <v>291</v>
      </c>
      <c r="E14" s="5">
        <v>23</v>
      </c>
      <c r="F14" s="5">
        <v>832</v>
      </c>
      <c r="G14" s="5">
        <v>-9</v>
      </c>
    </row>
    <row r="15" spans="1:8">
      <c r="A15" s="5" t="s">
        <v>58</v>
      </c>
      <c r="B15" s="5">
        <v>377</v>
      </c>
      <c r="C15" s="5">
        <v>78</v>
      </c>
      <c r="D15" s="5">
        <v>261</v>
      </c>
      <c r="E15" s="5">
        <v>21</v>
      </c>
      <c r="F15" s="5">
        <v>737</v>
      </c>
      <c r="G15" s="5">
        <v>-95</v>
      </c>
    </row>
    <row r="16" spans="1:8">
      <c r="A16" s="5" t="s">
        <v>59</v>
      </c>
      <c r="B16" s="5">
        <v>382</v>
      </c>
      <c r="C16" s="5">
        <v>82</v>
      </c>
      <c r="D16" s="5">
        <v>275</v>
      </c>
      <c r="E16" s="5">
        <v>22</v>
      </c>
      <c r="F16" s="5">
        <v>761</v>
      </c>
      <c r="G16" s="5">
        <v>24</v>
      </c>
    </row>
    <row r="17" spans="1:7">
      <c r="A17" s="5" t="s">
        <v>60</v>
      </c>
      <c r="B17" s="5">
        <v>360</v>
      </c>
      <c r="C17" s="5">
        <v>82</v>
      </c>
      <c r="D17" s="5">
        <v>281</v>
      </c>
      <c r="E17" s="5">
        <v>2</v>
      </c>
      <c r="F17" s="5">
        <v>725</v>
      </c>
      <c r="G17" s="5">
        <v>-36</v>
      </c>
    </row>
    <row r="18" spans="1:7">
      <c r="A18" s="5" t="s">
        <v>61</v>
      </c>
      <c r="B18" s="5">
        <v>330</v>
      </c>
      <c r="C18" s="5">
        <v>74</v>
      </c>
      <c r="D18" s="5">
        <v>273</v>
      </c>
      <c r="E18" s="5">
        <v>2</v>
      </c>
      <c r="F18" s="5">
        <v>679</v>
      </c>
      <c r="G18" s="5">
        <v>-46</v>
      </c>
    </row>
    <row r="19" spans="1:7">
      <c r="A19" s="5" t="s">
        <v>62</v>
      </c>
      <c r="B19" s="5">
        <v>334</v>
      </c>
      <c r="C19" s="5">
        <v>75</v>
      </c>
      <c r="D19" s="5">
        <v>281</v>
      </c>
      <c r="E19" s="5">
        <v>2</v>
      </c>
      <c r="F19" s="5">
        <v>692</v>
      </c>
      <c r="G19" s="5">
        <v>13</v>
      </c>
    </row>
    <row r="20" spans="1:7">
      <c r="A20" s="5" t="s">
        <v>63</v>
      </c>
      <c r="B20" s="5">
        <v>333</v>
      </c>
      <c r="C20" s="5">
        <v>74</v>
      </c>
      <c r="D20" s="5">
        <v>292</v>
      </c>
      <c r="E20" s="5">
        <v>2</v>
      </c>
      <c r="F20" s="5">
        <v>701</v>
      </c>
      <c r="G20" s="5">
        <v>9</v>
      </c>
    </row>
    <row r="21" spans="1:7">
      <c r="A21" s="5" t="s">
        <v>64</v>
      </c>
      <c r="B21" s="5">
        <v>319</v>
      </c>
      <c r="C21" s="5">
        <v>72</v>
      </c>
      <c r="D21" s="5">
        <v>281</v>
      </c>
      <c r="E21" s="5">
        <v>2</v>
      </c>
      <c r="F21" s="5">
        <v>674</v>
      </c>
      <c r="G21" s="5">
        <v>-27</v>
      </c>
    </row>
    <row r="22" spans="1:7">
      <c r="A22" s="5" t="s">
        <v>65</v>
      </c>
      <c r="B22" s="5">
        <v>318</v>
      </c>
      <c r="C22" s="5">
        <v>72</v>
      </c>
      <c r="D22" s="5">
        <v>280</v>
      </c>
      <c r="E22" s="5">
        <v>3</v>
      </c>
      <c r="F22" s="5">
        <v>673</v>
      </c>
      <c r="G22" s="5">
        <v>-1</v>
      </c>
    </row>
    <row r="23" spans="1:7">
      <c r="A23" s="5" t="s">
        <v>66</v>
      </c>
      <c r="B23" s="5">
        <v>288</v>
      </c>
      <c r="C23" s="5">
        <v>56</v>
      </c>
      <c r="D23" s="5">
        <v>260</v>
      </c>
      <c r="E23" s="5">
        <v>1</v>
      </c>
      <c r="F23" s="5">
        <v>605</v>
      </c>
      <c r="G23" s="5">
        <v>-68</v>
      </c>
    </row>
    <row r="24" spans="1:7">
      <c r="A24" s="5" t="s">
        <v>67</v>
      </c>
      <c r="B24" s="5">
        <v>179</v>
      </c>
      <c r="C24" s="5">
        <v>55</v>
      </c>
      <c r="D24" s="5">
        <v>177</v>
      </c>
      <c r="E24" s="5"/>
      <c r="F24" s="5">
        <v>411</v>
      </c>
      <c r="G24" s="5">
        <v>-194</v>
      </c>
    </row>
    <row r="25" spans="1:7">
      <c r="A25" s="5" t="s">
        <v>68</v>
      </c>
      <c r="B25" s="5">
        <v>200</v>
      </c>
      <c r="C25" s="5">
        <v>63</v>
      </c>
      <c r="D25" s="5">
        <v>189</v>
      </c>
      <c r="E25" s="5">
        <v>3</v>
      </c>
      <c r="F25" s="5">
        <v>455</v>
      </c>
      <c r="G25" s="5">
        <v>44</v>
      </c>
    </row>
    <row r="26" spans="1:7">
      <c r="A26" s="5" t="s">
        <v>69</v>
      </c>
      <c r="B26" s="5">
        <v>204</v>
      </c>
      <c r="C26" s="5">
        <v>64</v>
      </c>
      <c r="D26" s="5">
        <v>197</v>
      </c>
      <c r="E26" s="5">
        <v>5</v>
      </c>
      <c r="F26" s="5">
        <v>470</v>
      </c>
      <c r="G26" s="5">
        <v>15</v>
      </c>
    </row>
    <row r="27" spans="1:7">
      <c r="A27" s="5" t="s">
        <v>70</v>
      </c>
      <c r="B27" s="5">
        <v>227</v>
      </c>
      <c r="C27" s="5">
        <v>57</v>
      </c>
      <c r="D27" s="5">
        <v>203</v>
      </c>
      <c r="E27" s="5">
        <v>4</v>
      </c>
      <c r="F27" s="5">
        <v>491</v>
      </c>
      <c r="G27" s="5">
        <v>21</v>
      </c>
    </row>
    <row r="28" spans="1:7">
      <c r="A28" s="5" t="s">
        <v>71</v>
      </c>
      <c r="B28" s="5">
        <v>230</v>
      </c>
      <c r="C28" s="5">
        <v>75</v>
      </c>
      <c r="D28" s="5">
        <v>215</v>
      </c>
      <c r="E28" s="5">
        <v>5</v>
      </c>
      <c r="F28" s="5">
        <v>525</v>
      </c>
      <c r="G28" s="5">
        <v>34</v>
      </c>
    </row>
    <row r="29" spans="1:7">
      <c r="A29" s="5" t="s">
        <v>72</v>
      </c>
      <c r="B29" s="5">
        <v>238</v>
      </c>
      <c r="C29" s="5">
        <v>80</v>
      </c>
      <c r="D29" s="5">
        <v>222</v>
      </c>
      <c r="E29" s="5">
        <v>6</v>
      </c>
      <c r="F29" s="5">
        <v>546</v>
      </c>
      <c r="G29" s="5">
        <v>21</v>
      </c>
    </row>
    <row r="30" spans="1:7">
      <c r="A30" s="5" t="s">
        <v>73</v>
      </c>
      <c r="B30" s="5">
        <v>176</v>
      </c>
      <c r="C30" s="5">
        <v>46</v>
      </c>
      <c r="D30" s="5">
        <v>199</v>
      </c>
      <c r="E30" s="5">
        <v>7</v>
      </c>
      <c r="F30" s="5">
        <v>428</v>
      </c>
      <c r="G30" s="5">
        <v>-118</v>
      </c>
    </row>
    <row r="31" spans="1:7">
      <c r="A31" s="5" t="s">
        <v>74</v>
      </c>
      <c r="B31" s="5">
        <v>182</v>
      </c>
      <c r="C31" s="5">
        <v>48</v>
      </c>
      <c r="D31" s="5">
        <v>203</v>
      </c>
      <c r="E31" s="5">
        <v>5</v>
      </c>
      <c r="F31" s="5">
        <v>438</v>
      </c>
      <c r="G31" s="5">
        <v>10</v>
      </c>
    </row>
    <row r="32" spans="1:7">
      <c r="A32" s="5" t="s">
        <v>75</v>
      </c>
      <c r="B32" s="5">
        <v>178</v>
      </c>
      <c r="C32" s="5">
        <v>49</v>
      </c>
      <c r="D32" s="5">
        <v>207</v>
      </c>
      <c r="E32" s="5">
        <v>11</v>
      </c>
      <c r="F32" s="5">
        <v>445</v>
      </c>
      <c r="G32" s="5">
        <v>7</v>
      </c>
    </row>
    <row r="33" spans="1:7">
      <c r="A33" s="5" t="s">
        <v>76</v>
      </c>
      <c r="B33" s="5">
        <v>180</v>
      </c>
      <c r="C33" s="5">
        <v>51</v>
      </c>
      <c r="D33" s="5">
        <v>211</v>
      </c>
      <c r="E33" s="5">
        <v>9</v>
      </c>
      <c r="F33" s="5">
        <v>451</v>
      </c>
      <c r="G33" s="5">
        <v>6</v>
      </c>
    </row>
    <row r="34" spans="1:7">
      <c r="A34" s="5" t="s">
        <v>77</v>
      </c>
      <c r="B34" s="5">
        <v>186</v>
      </c>
      <c r="C34" s="5">
        <v>51</v>
      </c>
      <c r="D34" s="5">
        <v>218</v>
      </c>
      <c r="E34" s="5">
        <v>15</v>
      </c>
      <c r="F34" s="5">
        <v>470</v>
      </c>
      <c r="G34" s="5">
        <v>19</v>
      </c>
    </row>
    <row r="35" spans="1:7">
      <c r="A35" s="5" t="s">
        <v>78</v>
      </c>
      <c r="B35" s="5">
        <v>192</v>
      </c>
      <c r="C35" s="5">
        <v>52</v>
      </c>
      <c r="D35" s="5">
        <v>221</v>
      </c>
      <c r="E35" s="5">
        <v>14</v>
      </c>
      <c r="F35" s="5">
        <v>479</v>
      </c>
      <c r="G35" s="5">
        <v>9</v>
      </c>
    </row>
    <row r="36" spans="1:7">
      <c r="A36" s="5" t="s">
        <v>79</v>
      </c>
      <c r="B36" s="5">
        <v>141</v>
      </c>
      <c r="C36" s="5">
        <v>53</v>
      </c>
      <c r="D36" s="5">
        <v>67</v>
      </c>
      <c r="E36" s="5">
        <v>14</v>
      </c>
      <c r="F36" s="5">
        <v>275</v>
      </c>
      <c r="G36" s="5">
        <v>-204</v>
      </c>
    </row>
    <row r="37" spans="1:7">
      <c r="A37" s="5" t="s">
        <v>80</v>
      </c>
      <c r="B37" s="5">
        <v>145</v>
      </c>
      <c r="C37" s="5">
        <v>54</v>
      </c>
      <c r="D37" s="5">
        <v>69</v>
      </c>
      <c r="E37" s="5">
        <v>15</v>
      </c>
      <c r="F37" s="5">
        <v>283</v>
      </c>
      <c r="G37" s="5">
        <v>8</v>
      </c>
    </row>
    <row r="38" spans="1:7">
      <c r="A38" s="5" t="s">
        <v>81</v>
      </c>
      <c r="B38" s="5">
        <v>146</v>
      </c>
      <c r="C38" s="5">
        <v>54</v>
      </c>
      <c r="D38" s="5">
        <v>70</v>
      </c>
      <c r="E38" s="5">
        <v>14</v>
      </c>
      <c r="F38" s="5">
        <v>284</v>
      </c>
      <c r="G38" s="5">
        <v>1</v>
      </c>
    </row>
    <row r="39" spans="1:7">
      <c r="A39" s="5" t="s">
        <v>82</v>
      </c>
      <c r="B39" s="5">
        <v>145</v>
      </c>
      <c r="C39" s="5">
        <v>54</v>
      </c>
      <c r="D39" s="5">
        <v>69</v>
      </c>
      <c r="E39" s="5">
        <v>17</v>
      </c>
      <c r="F39" s="5">
        <v>285</v>
      </c>
      <c r="G39" s="5">
        <v>1</v>
      </c>
    </row>
    <row r="40" spans="1:7">
      <c r="A40" s="5" t="s">
        <v>83</v>
      </c>
      <c r="B40" s="5">
        <v>145</v>
      </c>
      <c r="C40" s="5">
        <v>54</v>
      </c>
      <c r="D40" s="5">
        <v>70</v>
      </c>
      <c r="E40" s="5">
        <v>17</v>
      </c>
      <c r="F40" s="5">
        <v>286</v>
      </c>
      <c r="G40" s="5">
        <v>1</v>
      </c>
    </row>
    <row r="41" spans="1:7">
      <c r="A41" s="5" t="s">
        <v>84</v>
      </c>
      <c r="B41" s="5">
        <v>151</v>
      </c>
      <c r="C41" s="5">
        <v>54</v>
      </c>
      <c r="D41" s="5">
        <v>75</v>
      </c>
      <c r="E41" s="5">
        <v>17</v>
      </c>
      <c r="F41" s="5">
        <v>297</v>
      </c>
      <c r="G41" s="5">
        <v>11</v>
      </c>
    </row>
  </sheetData>
  <printOptions gridLines="1" gridLinesSet="0"/>
  <pageMargins left="0.75" right="0.75" top="1" bottom="1" header="0.5" footer="0.5"/>
  <pageSetup paperSize="0" fitToWidth="0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3" sqref="B3"/>
    </sheetView>
  </sheetViews>
  <sheetFormatPr baseColWidth="10" defaultColWidth="8.83203125" defaultRowHeight="12" x14ac:dyDescent="0"/>
  <cols>
    <col min="1" max="1" width="18.6640625" customWidth="1"/>
  </cols>
  <sheetData>
    <row r="1" spans="1:11" ht="20" customHeight="1">
      <c r="A1" s="1" t="s">
        <v>0</v>
      </c>
      <c r="B1" s="2" t="s">
        <v>253</v>
      </c>
      <c r="C1" s="3"/>
      <c r="D1" s="3"/>
      <c r="E1" s="3"/>
      <c r="F1" s="3"/>
      <c r="G1" s="3"/>
      <c r="H1" s="3"/>
      <c r="I1" s="3"/>
      <c r="J1" s="3"/>
    </row>
    <row r="2" spans="1:11" ht="20" customHeight="1">
      <c r="A2" s="1" t="s">
        <v>2</v>
      </c>
      <c r="B2" s="3" t="s">
        <v>252</v>
      </c>
      <c r="C2" s="3"/>
      <c r="D2" s="3"/>
      <c r="E2" s="3"/>
      <c r="F2" s="3"/>
      <c r="G2" s="3"/>
      <c r="H2" s="3"/>
      <c r="I2" s="3"/>
      <c r="J2" s="3"/>
    </row>
    <row r="3" spans="1:11" ht="20" customHeight="1">
      <c r="A3" s="1" t="s">
        <v>4</v>
      </c>
      <c r="B3" s="2" t="s">
        <v>260</v>
      </c>
      <c r="C3" s="2"/>
      <c r="D3" s="2"/>
      <c r="E3" s="2"/>
      <c r="F3" s="2"/>
      <c r="G3" s="2"/>
      <c r="H3" s="2"/>
      <c r="I3" s="2"/>
      <c r="J3" s="2"/>
    </row>
    <row r="4" spans="1:11" ht="30" customHeight="1">
      <c r="A4" s="1" t="s">
        <v>165</v>
      </c>
      <c r="B4" s="4" t="s">
        <v>251</v>
      </c>
      <c r="C4" s="4" t="s">
        <v>180</v>
      </c>
      <c r="D4" s="4" t="s">
        <v>179</v>
      </c>
      <c r="E4" s="4" t="s">
        <v>132</v>
      </c>
      <c r="F4" s="4" t="s">
        <v>250</v>
      </c>
      <c r="G4" s="4" t="s">
        <v>134</v>
      </c>
      <c r="H4" s="4" t="s">
        <v>177</v>
      </c>
      <c r="I4" s="4" t="s">
        <v>176</v>
      </c>
      <c r="J4" s="4" t="s">
        <v>152</v>
      </c>
      <c r="K4" s="4" t="s">
        <v>14</v>
      </c>
    </row>
    <row r="5" spans="1:11" ht="30" customHeight="1">
      <c r="A5" s="1" t="s">
        <v>16</v>
      </c>
      <c r="B5" s="4" t="s">
        <v>249</v>
      </c>
      <c r="C5" s="4" t="s">
        <v>249</v>
      </c>
      <c r="D5" s="4" t="s">
        <v>249</v>
      </c>
      <c r="E5" s="4" t="s">
        <v>249</v>
      </c>
      <c r="F5" s="4" t="s">
        <v>249</v>
      </c>
      <c r="G5" s="4" t="s">
        <v>249</v>
      </c>
      <c r="H5" s="4" t="s">
        <v>249</v>
      </c>
      <c r="I5" s="4" t="s">
        <v>249</v>
      </c>
      <c r="J5" s="4" t="s">
        <v>249</v>
      </c>
    </row>
    <row r="6" spans="1:11" ht="30" customHeight="1">
      <c r="A6" s="1" t="s">
        <v>15</v>
      </c>
      <c r="B6" s="4" t="s">
        <v>248</v>
      </c>
      <c r="C6" s="4" t="s">
        <v>244</v>
      </c>
      <c r="D6" s="4" t="s">
        <v>244</v>
      </c>
      <c r="E6" s="4" t="s">
        <v>247</v>
      </c>
      <c r="F6" s="4" t="s">
        <v>246</v>
      </c>
      <c r="G6" s="4" t="s">
        <v>245</v>
      </c>
      <c r="H6" s="4" t="s">
        <v>244</v>
      </c>
      <c r="I6" s="4" t="s">
        <v>243</v>
      </c>
      <c r="J6" s="4" t="s">
        <v>242</v>
      </c>
    </row>
    <row r="7" spans="1:11" ht="20" customHeight="1">
      <c r="A7" s="1" t="s">
        <v>17</v>
      </c>
      <c r="B7" s="4" t="s">
        <v>241</v>
      </c>
      <c r="C7" s="4" t="s">
        <v>241</v>
      </c>
      <c r="D7" s="4" t="s">
        <v>241</v>
      </c>
      <c r="E7" s="4" t="s">
        <v>241</v>
      </c>
      <c r="F7" s="4" t="s">
        <v>241</v>
      </c>
      <c r="G7" s="4" t="s">
        <v>241</v>
      </c>
      <c r="H7" s="4" t="s">
        <v>241</v>
      </c>
      <c r="I7" s="4" t="s">
        <v>241</v>
      </c>
      <c r="J7" s="4" t="s">
        <v>241</v>
      </c>
    </row>
    <row r="8" spans="1:11">
      <c r="A8" s="22">
        <v>1846</v>
      </c>
      <c r="B8" s="5"/>
      <c r="C8" s="5">
        <v>98</v>
      </c>
      <c r="D8" s="5">
        <v>3305</v>
      </c>
      <c r="E8" s="5">
        <v>132</v>
      </c>
      <c r="F8" s="5">
        <v>728</v>
      </c>
      <c r="G8" s="5">
        <v>1400</v>
      </c>
      <c r="H8" s="5">
        <v>398</v>
      </c>
      <c r="I8" s="5">
        <v>259</v>
      </c>
      <c r="J8" s="5"/>
    </row>
    <row r="9" spans="1:11">
      <c r="A9" s="22">
        <v>1849</v>
      </c>
      <c r="B9" s="5">
        <v>8298</v>
      </c>
      <c r="C9" s="5">
        <v>95</v>
      </c>
      <c r="D9" s="5">
        <v>3396</v>
      </c>
      <c r="E9" s="5">
        <v>147</v>
      </c>
      <c r="F9" s="5">
        <v>720</v>
      </c>
      <c r="G9" s="5">
        <v>1405</v>
      </c>
      <c r="H9" s="5">
        <v>411</v>
      </c>
      <c r="I9" s="5">
        <v>341</v>
      </c>
      <c r="J9" s="5">
        <v>14813</v>
      </c>
    </row>
    <row r="10" spans="1:11">
      <c r="A10" s="21">
        <v>1852</v>
      </c>
      <c r="B10" s="5">
        <v>8293</v>
      </c>
      <c r="C10" s="5">
        <v>114</v>
      </c>
      <c r="D10" s="5">
        <v>3649</v>
      </c>
      <c r="E10" s="5">
        <v>158</v>
      </c>
      <c r="F10" s="5">
        <v>757</v>
      </c>
      <c r="G10" s="5">
        <v>1361</v>
      </c>
      <c r="H10" s="5">
        <v>432</v>
      </c>
      <c r="I10" s="5">
        <v>264</v>
      </c>
      <c r="J10" s="5">
        <v>15028</v>
      </c>
    </row>
    <row r="11" spans="1:11">
      <c r="A11" s="5">
        <v>1855</v>
      </c>
      <c r="B11" s="5">
        <v>8195</v>
      </c>
      <c r="C11" s="5">
        <v>157</v>
      </c>
      <c r="D11" s="5">
        <v>3709</v>
      </c>
      <c r="E11" s="5">
        <v>168</v>
      </c>
      <c r="F11" s="5">
        <v>773</v>
      </c>
      <c r="G11" s="5">
        <v>1442</v>
      </c>
      <c r="H11" s="5">
        <v>447</v>
      </c>
      <c r="I11" s="5">
        <v>307</v>
      </c>
      <c r="J11" s="5">
        <v>15198</v>
      </c>
    </row>
    <row r="12" spans="1:11">
      <c r="A12" s="5">
        <v>1858</v>
      </c>
      <c r="B12" s="5">
        <v>8235</v>
      </c>
      <c r="C12" s="5">
        <v>183</v>
      </c>
      <c r="D12" s="5">
        <v>3938</v>
      </c>
      <c r="E12" s="5">
        <v>204</v>
      </c>
      <c r="F12" s="5">
        <v>783</v>
      </c>
      <c r="G12" s="5">
        <v>1403</v>
      </c>
      <c r="H12" s="5">
        <v>457</v>
      </c>
      <c r="I12" s="5">
        <v>289</v>
      </c>
      <c r="J12" s="5">
        <v>15492</v>
      </c>
    </row>
    <row r="13" spans="1:11">
      <c r="A13" s="22">
        <v>1861</v>
      </c>
      <c r="B13" s="5">
        <v>8253</v>
      </c>
      <c r="C13" s="5">
        <v>174</v>
      </c>
      <c r="D13" s="5">
        <v>4187</v>
      </c>
      <c r="E13" s="5">
        <v>230</v>
      </c>
      <c r="F13" s="5">
        <v>823</v>
      </c>
      <c r="G13" s="5">
        <v>1411</v>
      </c>
      <c r="H13" s="5">
        <v>473</v>
      </c>
      <c r="I13" s="5">
        <v>416</v>
      </c>
      <c r="J13" s="5">
        <v>15967</v>
      </c>
    </row>
    <row r="14" spans="1:11">
      <c r="A14" s="22">
        <v>1867</v>
      </c>
      <c r="B14" s="5">
        <v>8333</v>
      </c>
      <c r="C14" s="5">
        <v>225</v>
      </c>
      <c r="D14" s="5">
        <v>4155</v>
      </c>
      <c r="E14" s="5">
        <v>271</v>
      </c>
      <c r="F14" s="5">
        <v>879</v>
      </c>
      <c r="G14" s="5">
        <v>1422</v>
      </c>
      <c r="H14" s="5">
        <v>508</v>
      </c>
      <c r="I14" s="5">
        <v>378</v>
      </c>
      <c r="J14" s="5">
        <v>16171</v>
      </c>
    </row>
    <row r="15" spans="1:11">
      <c r="A15" s="22">
        <v>1871</v>
      </c>
      <c r="B15" s="5">
        <v>8541</v>
      </c>
      <c r="C15" s="5">
        <v>255</v>
      </c>
      <c r="D15" s="5">
        <v>4762</v>
      </c>
      <c r="E15" s="5"/>
      <c r="F15" s="5">
        <v>1359</v>
      </c>
      <c r="G15" s="5">
        <v>1491</v>
      </c>
      <c r="H15" s="5">
        <v>530</v>
      </c>
      <c r="I15" s="5">
        <v>399</v>
      </c>
      <c r="J15" s="5">
        <v>17337</v>
      </c>
    </row>
    <row r="16" spans="1:11">
      <c r="A16" s="22">
        <v>1875</v>
      </c>
      <c r="B16" s="5">
        <v>9230</v>
      </c>
      <c r="C16" s="5">
        <v>286</v>
      </c>
      <c r="D16" s="5">
        <v>5153</v>
      </c>
      <c r="E16" s="5">
        <v>349</v>
      </c>
      <c r="F16" s="5">
        <v>1116</v>
      </c>
      <c r="G16" s="5">
        <v>1490</v>
      </c>
      <c r="H16" s="5">
        <v>589</v>
      </c>
      <c r="I16" s="5">
        <v>430</v>
      </c>
      <c r="J16" s="5">
        <v>18643</v>
      </c>
    </row>
    <row r="17" spans="1:10">
      <c r="A17" s="22">
        <v>1876</v>
      </c>
      <c r="B17" s="5">
        <v>9250</v>
      </c>
      <c r="C17" s="5">
        <v>285</v>
      </c>
      <c r="D17" s="5">
        <v>5327</v>
      </c>
      <c r="E17" s="5"/>
      <c r="F17" s="5">
        <v>1150</v>
      </c>
      <c r="G17" s="5"/>
      <c r="H17" s="5"/>
      <c r="I17" s="5">
        <v>430</v>
      </c>
      <c r="J17" s="5">
        <v>18891</v>
      </c>
    </row>
    <row r="18" spans="1:10">
      <c r="A18" s="22">
        <v>1877</v>
      </c>
      <c r="B18" s="5">
        <v>9382</v>
      </c>
      <c r="C18" s="5">
        <v>273</v>
      </c>
      <c r="D18" s="5">
        <v>5346</v>
      </c>
      <c r="E18" s="5"/>
      <c r="F18" s="5"/>
      <c r="G18" s="5"/>
      <c r="H18" s="5"/>
      <c r="I18" s="5">
        <v>431</v>
      </c>
      <c r="J18" s="5">
        <v>19108</v>
      </c>
    </row>
    <row r="19" spans="1:10">
      <c r="A19" s="22">
        <v>1878</v>
      </c>
      <c r="B19" s="5">
        <v>9518</v>
      </c>
      <c r="C19" s="5">
        <v>275</v>
      </c>
      <c r="D19" s="5">
        <v>5300</v>
      </c>
      <c r="E19" s="5">
        <v>378</v>
      </c>
      <c r="F19" s="5">
        <v>1262</v>
      </c>
      <c r="G19" s="5">
        <v>1484</v>
      </c>
      <c r="H19" s="5">
        <v>628</v>
      </c>
      <c r="I19" s="5">
        <v>432</v>
      </c>
      <c r="J19" s="5">
        <v>19277</v>
      </c>
    </row>
    <row r="20" spans="1:10">
      <c r="A20" s="22">
        <v>1879</v>
      </c>
      <c r="B20" s="5">
        <v>9568</v>
      </c>
      <c r="C20" s="5">
        <v>278</v>
      </c>
      <c r="D20" s="5">
        <v>5468</v>
      </c>
      <c r="E20" s="5">
        <v>384</v>
      </c>
      <c r="F20" s="5">
        <v>1301</v>
      </c>
      <c r="G20" s="5">
        <v>1489</v>
      </c>
      <c r="H20" s="5">
        <v>634</v>
      </c>
      <c r="I20" s="5">
        <v>432</v>
      </c>
      <c r="J20" s="5">
        <v>19554</v>
      </c>
    </row>
    <row r="21" spans="1:10">
      <c r="A21" s="22">
        <v>1880</v>
      </c>
      <c r="B21" s="5">
        <v>9565</v>
      </c>
      <c r="C21" s="5">
        <v>297</v>
      </c>
      <c r="D21" s="5">
        <v>5504</v>
      </c>
      <c r="E21" s="5">
        <v>395</v>
      </c>
      <c r="F21" s="5">
        <v>1319</v>
      </c>
      <c r="G21" s="5">
        <v>1492</v>
      </c>
      <c r="H21" s="5">
        <v>632</v>
      </c>
      <c r="I21" s="5">
        <v>434</v>
      </c>
      <c r="J21" s="5">
        <v>19638</v>
      </c>
    </row>
    <row r="22" spans="1:10">
      <c r="A22" s="22">
        <v>1881</v>
      </c>
      <c r="B22" s="5">
        <v>9609</v>
      </c>
      <c r="C22" s="5">
        <v>309</v>
      </c>
      <c r="D22" s="5">
        <v>5492</v>
      </c>
      <c r="E22" s="5">
        <v>406</v>
      </c>
      <c r="F22" s="5">
        <v>1350</v>
      </c>
      <c r="G22" s="5">
        <v>1476</v>
      </c>
      <c r="H22" s="5">
        <v>642</v>
      </c>
      <c r="I22" s="5">
        <v>461</v>
      </c>
      <c r="J22" s="5">
        <v>19745</v>
      </c>
    </row>
    <row r="23" spans="1:10">
      <c r="A23" s="22">
        <v>1882</v>
      </c>
      <c r="B23" s="5">
        <v>9665</v>
      </c>
      <c r="C23" s="5">
        <v>323</v>
      </c>
      <c r="D23" s="5">
        <v>5580</v>
      </c>
      <c r="E23" s="5">
        <v>420</v>
      </c>
      <c r="F23" s="5">
        <v>1377</v>
      </c>
      <c r="G23" s="5">
        <v>1487</v>
      </c>
      <c r="H23" s="5">
        <v>645</v>
      </c>
      <c r="I23" s="5">
        <v>461</v>
      </c>
      <c r="J23" s="5">
        <v>19958</v>
      </c>
    </row>
    <row r="24" spans="1:10">
      <c r="A24" s="22">
        <v>1883</v>
      </c>
      <c r="B24" s="5">
        <v>9711</v>
      </c>
      <c r="C24" s="5">
        <v>337</v>
      </c>
      <c r="D24" s="5">
        <v>5691</v>
      </c>
      <c r="E24" s="5">
        <v>437</v>
      </c>
      <c r="F24" s="5">
        <v>1402</v>
      </c>
      <c r="G24" s="5">
        <v>1498</v>
      </c>
      <c r="H24" s="5">
        <v>651</v>
      </c>
      <c r="I24" s="5">
        <v>461</v>
      </c>
      <c r="J24" s="5">
        <v>20188</v>
      </c>
    </row>
    <row r="25" spans="1:10">
      <c r="A25" s="22">
        <v>1884</v>
      </c>
      <c r="B25" s="5">
        <v>9698</v>
      </c>
      <c r="C25" s="5">
        <v>343</v>
      </c>
      <c r="D25" s="5">
        <v>5887</v>
      </c>
      <c r="E25" s="5">
        <v>451</v>
      </c>
      <c r="F25" s="5">
        <v>1430</v>
      </c>
      <c r="G25" s="5">
        <v>1508</v>
      </c>
      <c r="H25" s="5">
        <v>652</v>
      </c>
      <c r="I25" s="5">
        <v>461</v>
      </c>
      <c r="J25" s="5">
        <v>20430</v>
      </c>
    </row>
    <row r="26" spans="1:10">
      <c r="A26" s="22">
        <v>1885</v>
      </c>
      <c r="B26" s="5">
        <v>9700</v>
      </c>
      <c r="C26" s="5">
        <v>345</v>
      </c>
      <c r="D26" s="5">
        <v>6005</v>
      </c>
      <c r="E26" s="5">
        <v>461</v>
      </c>
      <c r="F26" s="5">
        <v>1457</v>
      </c>
      <c r="G26" s="5">
        <v>1488</v>
      </c>
      <c r="H26" s="5">
        <v>659</v>
      </c>
      <c r="I26" s="5">
        <v>462</v>
      </c>
      <c r="J26" s="5">
        <v>20577</v>
      </c>
    </row>
    <row r="27" spans="1:10">
      <c r="A27" s="22">
        <v>1886</v>
      </c>
      <c r="B27" s="5">
        <v>9740</v>
      </c>
      <c r="C27" s="5">
        <v>340</v>
      </c>
      <c r="D27" s="5">
        <v>6307</v>
      </c>
      <c r="E27" s="5">
        <v>477</v>
      </c>
      <c r="F27" s="5">
        <v>1487</v>
      </c>
      <c r="G27" s="5">
        <v>1486</v>
      </c>
      <c r="H27" s="5">
        <v>672</v>
      </c>
      <c r="I27" s="5">
        <v>464</v>
      </c>
      <c r="J27" s="5">
        <v>20973</v>
      </c>
    </row>
    <row r="28" spans="1:10">
      <c r="A28" s="22">
        <v>1887</v>
      </c>
      <c r="B28" s="5">
        <v>9720</v>
      </c>
      <c r="C28" s="5">
        <v>340</v>
      </c>
      <c r="D28" s="5">
        <v>6489</v>
      </c>
      <c r="E28" s="5">
        <v>486</v>
      </c>
      <c r="F28" s="5">
        <v>1526</v>
      </c>
      <c r="G28" s="5">
        <v>1502</v>
      </c>
      <c r="H28" s="5">
        <v>695</v>
      </c>
      <c r="I28" s="5">
        <v>507</v>
      </c>
      <c r="J28" s="5">
        <v>21265</v>
      </c>
    </row>
    <row r="29" spans="1:10">
      <c r="A29" s="22">
        <v>1888</v>
      </c>
      <c r="B29" s="5">
        <v>9645</v>
      </c>
      <c r="C29" s="5">
        <v>352</v>
      </c>
      <c r="D29" s="5">
        <v>6763</v>
      </c>
      <c r="E29" s="5">
        <v>512</v>
      </c>
      <c r="F29" s="5">
        <v>1579</v>
      </c>
      <c r="G29" s="5">
        <v>1525</v>
      </c>
      <c r="H29" s="5">
        <v>723</v>
      </c>
      <c r="I29" s="5">
        <v>507</v>
      </c>
      <c r="J29" s="5">
        <v>21606</v>
      </c>
    </row>
    <row r="30" spans="1:10">
      <c r="A30" s="22">
        <v>1889</v>
      </c>
      <c r="B30" s="5">
        <v>9638</v>
      </c>
      <c r="C30" s="5">
        <v>371</v>
      </c>
      <c r="D30" s="5">
        <v>7123</v>
      </c>
      <c r="E30" s="5">
        <v>537</v>
      </c>
      <c r="F30" s="5">
        <v>1625</v>
      </c>
      <c r="G30" s="5">
        <v>1539</v>
      </c>
      <c r="H30" s="5">
        <v>749</v>
      </c>
      <c r="I30" s="5">
        <v>508</v>
      </c>
      <c r="J30" s="5">
        <v>22090</v>
      </c>
    </row>
    <row r="31" spans="1:10">
      <c r="A31" s="22">
        <v>1890</v>
      </c>
      <c r="B31" s="5">
        <v>9565</v>
      </c>
      <c r="C31" s="5">
        <v>398</v>
      </c>
      <c r="D31" s="5">
        <v>7337</v>
      </c>
      <c r="E31" s="5">
        <v>569</v>
      </c>
      <c r="F31" s="5">
        <v>1684</v>
      </c>
      <c r="G31" s="5">
        <v>1532</v>
      </c>
      <c r="H31" s="5">
        <v>778</v>
      </c>
      <c r="I31" s="5">
        <v>509</v>
      </c>
      <c r="J31" s="5">
        <v>22372</v>
      </c>
    </row>
    <row r="32" spans="1:10">
      <c r="A32" s="22">
        <v>1891</v>
      </c>
      <c r="B32" s="5">
        <v>9551</v>
      </c>
      <c r="C32" s="5">
        <v>418</v>
      </c>
      <c r="D32" s="5">
        <v>7343</v>
      </c>
      <c r="E32" s="5">
        <v>590</v>
      </c>
      <c r="F32" s="5">
        <v>1733</v>
      </c>
      <c r="G32" s="5">
        <v>1519</v>
      </c>
      <c r="H32" s="5">
        <v>802</v>
      </c>
      <c r="I32" s="5">
        <v>529</v>
      </c>
      <c r="J32" s="5">
        <v>22485</v>
      </c>
    </row>
    <row r="33" spans="1:13">
      <c r="A33" s="22">
        <v>1892</v>
      </c>
      <c r="B33" s="5">
        <v>9543</v>
      </c>
      <c r="C33" s="5">
        <v>425</v>
      </c>
      <c r="D33" s="5">
        <v>7375</v>
      </c>
      <c r="E33" s="5">
        <v>596</v>
      </c>
      <c r="F33" s="5">
        <v>1784</v>
      </c>
      <c r="G33" s="5">
        <v>1512</v>
      </c>
      <c r="H33" s="5">
        <v>823</v>
      </c>
      <c r="I33" s="5">
        <v>530</v>
      </c>
      <c r="J33" s="5">
        <v>22588</v>
      </c>
    </row>
    <row r="34" spans="1:13">
      <c r="A34" s="22">
        <v>1893</v>
      </c>
      <c r="B34" s="5">
        <v>9656</v>
      </c>
      <c r="C34" s="5">
        <v>423</v>
      </c>
      <c r="D34" s="5">
        <v>7311</v>
      </c>
      <c r="E34" s="5">
        <v>600</v>
      </c>
      <c r="F34" s="5">
        <v>1840</v>
      </c>
      <c r="G34" s="5">
        <v>1529</v>
      </c>
      <c r="H34" s="5">
        <v>848</v>
      </c>
      <c r="I34" s="5">
        <v>531</v>
      </c>
      <c r="J34" s="5">
        <v>22738</v>
      </c>
    </row>
    <row r="35" spans="1:13">
      <c r="A35" s="22">
        <v>1894</v>
      </c>
      <c r="B35" s="5">
        <v>9765</v>
      </c>
      <c r="C35" s="5">
        <v>429</v>
      </c>
      <c r="D35" s="5">
        <v>7361</v>
      </c>
      <c r="E35" s="5">
        <v>607</v>
      </c>
      <c r="F35" s="5">
        <v>1892</v>
      </c>
      <c r="G35" s="5">
        <v>1541</v>
      </c>
      <c r="H35" s="5">
        <v>870</v>
      </c>
      <c r="I35" s="5">
        <v>605</v>
      </c>
      <c r="J35" s="5">
        <v>23070</v>
      </c>
    </row>
    <row r="36" spans="1:13">
      <c r="A36" s="22">
        <v>1895</v>
      </c>
      <c r="B36" s="5">
        <v>9788</v>
      </c>
      <c r="C36" s="5">
        <v>432</v>
      </c>
      <c r="D36" s="5">
        <v>7524</v>
      </c>
      <c r="E36" s="5">
        <v>620</v>
      </c>
      <c r="F36" s="5">
        <v>1970</v>
      </c>
      <c r="G36" s="5">
        <v>1571</v>
      </c>
      <c r="H36" s="5">
        <v>894</v>
      </c>
      <c r="I36" s="5">
        <v>606</v>
      </c>
      <c r="J36" s="5">
        <v>23405</v>
      </c>
    </row>
    <row r="37" spans="1:13">
      <c r="A37" s="22">
        <v>1896</v>
      </c>
      <c r="B37" s="5">
        <v>9778</v>
      </c>
      <c r="C37" s="5">
        <v>446</v>
      </c>
      <c r="D37" s="5">
        <v>7909</v>
      </c>
      <c r="E37" s="5">
        <v>633</v>
      </c>
      <c r="F37" s="5">
        <v>2036</v>
      </c>
      <c r="G37" s="5">
        <v>1567</v>
      </c>
      <c r="H37" s="5">
        <v>915</v>
      </c>
      <c r="I37" s="5">
        <v>607</v>
      </c>
      <c r="J37" s="5">
        <v>23891</v>
      </c>
    </row>
    <row r="38" spans="1:13">
      <c r="A38" s="22">
        <v>1897</v>
      </c>
      <c r="B38" s="5">
        <v>9728</v>
      </c>
      <c r="C38" s="5">
        <v>472</v>
      </c>
      <c r="D38" s="5">
        <v>8211</v>
      </c>
      <c r="E38" s="5">
        <v>667</v>
      </c>
      <c r="F38" s="5">
        <v>2101</v>
      </c>
      <c r="G38" s="5">
        <v>1566</v>
      </c>
      <c r="H38" s="5">
        <v>936</v>
      </c>
      <c r="I38" s="5">
        <v>609</v>
      </c>
      <c r="J38" s="5">
        <v>24290</v>
      </c>
    </row>
    <row r="39" spans="1:13">
      <c r="A39" s="22">
        <v>1898</v>
      </c>
      <c r="B39" s="5">
        <v>9720</v>
      </c>
      <c r="C39" s="5">
        <v>499</v>
      </c>
      <c r="D39" s="5">
        <v>8506</v>
      </c>
      <c r="E39" s="5">
        <v>709</v>
      </c>
      <c r="F39" s="5">
        <v>2172</v>
      </c>
      <c r="G39" s="5">
        <v>1544</v>
      </c>
      <c r="H39" s="5">
        <v>959</v>
      </c>
      <c r="I39" s="5">
        <v>610</v>
      </c>
      <c r="J39" s="5">
        <v>24719</v>
      </c>
    </row>
    <row r="40" spans="1:13">
      <c r="A40" s="22">
        <v>1899</v>
      </c>
      <c r="B40" s="5">
        <v>9709</v>
      </c>
      <c r="C40" s="5">
        <v>527</v>
      </c>
      <c r="D40" s="5">
        <v>8741</v>
      </c>
      <c r="E40" s="5">
        <v>741</v>
      </c>
      <c r="F40" s="5">
        <v>2248</v>
      </c>
      <c r="G40" s="5">
        <v>1520</v>
      </c>
      <c r="H40" s="5">
        <v>984</v>
      </c>
      <c r="I40" s="5">
        <v>612</v>
      </c>
      <c r="J40" s="5">
        <v>25082</v>
      </c>
    </row>
    <row r="41" spans="1:13">
      <c r="A41" s="22">
        <v>1900</v>
      </c>
      <c r="B41" s="5">
        <v>9754</v>
      </c>
      <c r="C41" s="5">
        <v>575</v>
      </c>
      <c r="D41" s="5">
        <v>8950</v>
      </c>
      <c r="E41" s="5">
        <v>783</v>
      </c>
      <c r="F41" s="5">
        <v>2340</v>
      </c>
      <c r="G41" s="5">
        <v>1508</v>
      </c>
      <c r="H41" s="5">
        <v>1009</v>
      </c>
      <c r="I41" s="5">
        <v>629</v>
      </c>
      <c r="J41" s="5">
        <v>25548</v>
      </c>
    </row>
    <row r="42" spans="1:13">
      <c r="A42" s="22">
        <v>1901</v>
      </c>
      <c r="B42" s="5">
        <v>9825</v>
      </c>
      <c r="C42" s="5">
        <v>617</v>
      </c>
      <c r="D42" s="5">
        <v>8784</v>
      </c>
      <c r="E42" s="5">
        <v>794</v>
      </c>
      <c r="F42" s="5">
        <v>2423</v>
      </c>
      <c r="G42" s="5">
        <v>1502</v>
      </c>
      <c r="H42" s="5">
        <v>1037</v>
      </c>
      <c r="I42" s="5">
        <v>635</v>
      </c>
      <c r="J42" s="5">
        <v>25617</v>
      </c>
    </row>
    <row r="43" spans="1:13">
      <c r="A43" s="22">
        <v>1902</v>
      </c>
      <c r="B43" s="5">
        <v>9947</v>
      </c>
      <c r="C43" s="5">
        <v>613</v>
      </c>
      <c r="D43" s="5">
        <v>8777</v>
      </c>
      <c r="E43" s="5">
        <v>803</v>
      </c>
      <c r="F43" s="5">
        <v>2516</v>
      </c>
      <c r="G43" s="5">
        <v>1503</v>
      </c>
      <c r="H43" s="5">
        <v>1071</v>
      </c>
      <c r="I43" s="5">
        <v>639</v>
      </c>
      <c r="J43" s="5">
        <v>25869</v>
      </c>
    </row>
    <row r="44" spans="1:13">
      <c r="A44" s="22">
        <v>1903</v>
      </c>
      <c r="B44" s="5">
        <v>9987</v>
      </c>
      <c r="C44" s="5">
        <v>631</v>
      </c>
      <c r="D44" s="5">
        <v>9026</v>
      </c>
      <c r="E44" s="5">
        <v>824</v>
      </c>
      <c r="F44" s="5">
        <v>2627</v>
      </c>
      <c r="G44" s="5">
        <v>1509</v>
      </c>
      <c r="H44" s="5">
        <v>1103</v>
      </c>
      <c r="I44" s="5">
        <v>642</v>
      </c>
      <c r="J44" s="5">
        <v>26349</v>
      </c>
      <c r="M44" t="s">
        <v>338</v>
      </c>
    </row>
    <row r="45" spans="1:13">
      <c r="A45" s="22">
        <v>1904</v>
      </c>
      <c r="B45" s="5">
        <v>9999</v>
      </c>
      <c r="C45" s="5">
        <v>656</v>
      </c>
      <c r="D45" s="5">
        <v>9298</v>
      </c>
      <c r="E45" s="5">
        <v>857</v>
      </c>
      <c r="F45" s="5">
        <v>2728</v>
      </c>
      <c r="G45" s="5">
        <v>1518</v>
      </c>
      <c r="H45" s="5">
        <v>1133</v>
      </c>
      <c r="I45" s="5">
        <v>645</v>
      </c>
      <c r="J45" s="5">
        <v>26834</v>
      </c>
      <c r="M45" t="s">
        <v>339</v>
      </c>
    </row>
    <row r="46" spans="1:13">
      <c r="A46" s="22">
        <v>1905</v>
      </c>
      <c r="B46" s="5">
        <v>9926</v>
      </c>
      <c r="C46" s="5">
        <v>665</v>
      </c>
      <c r="D46" s="5">
        <v>9572</v>
      </c>
      <c r="E46" s="5">
        <v>901</v>
      </c>
      <c r="F46" s="5">
        <v>2806</v>
      </c>
      <c r="G46" s="5">
        <v>1541</v>
      </c>
      <c r="H46" s="5">
        <v>1159</v>
      </c>
      <c r="I46" s="5">
        <v>651</v>
      </c>
      <c r="J46" s="5">
        <v>27221</v>
      </c>
      <c r="M46" t="s">
        <v>340</v>
      </c>
    </row>
    <row r="47" spans="1:13">
      <c r="A47" s="22">
        <v>1906</v>
      </c>
      <c r="B47" s="5">
        <v>9888</v>
      </c>
      <c r="C47" s="5">
        <v>692</v>
      </c>
      <c r="D47" s="5">
        <v>9880</v>
      </c>
      <c r="E47" s="5">
        <v>957</v>
      </c>
      <c r="F47" s="5">
        <v>2897</v>
      </c>
      <c r="G47" s="5">
        <v>1568</v>
      </c>
      <c r="H47" s="5">
        <v>1194</v>
      </c>
      <c r="I47" s="5">
        <v>658</v>
      </c>
      <c r="J47" s="5">
        <v>27734</v>
      </c>
    </row>
    <row r="48" spans="1:13">
      <c r="A48" s="22">
        <v>1907</v>
      </c>
      <c r="B48" s="5">
        <v>9897</v>
      </c>
      <c r="C48" s="5">
        <v>739</v>
      </c>
      <c r="D48" s="5">
        <v>10070</v>
      </c>
      <c r="E48" s="5">
        <v>1012</v>
      </c>
      <c r="F48" s="5">
        <v>2970</v>
      </c>
      <c r="G48" s="5">
        <v>1581</v>
      </c>
      <c r="H48" s="5">
        <v>1233</v>
      </c>
      <c r="I48" s="5">
        <v>664</v>
      </c>
      <c r="J48" s="5">
        <v>28166</v>
      </c>
    </row>
    <row r="49" spans="1:11">
      <c r="A49" s="22">
        <v>1908</v>
      </c>
      <c r="B49" s="5">
        <v>10096</v>
      </c>
      <c r="C49" s="5">
        <v>792</v>
      </c>
      <c r="D49" s="5">
        <v>9857</v>
      </c>
      <c r="E49" s="5">
        <v>1032</v>
      </c>
      <c r="F49" s="5">
        <v>3042</v>
      </c>
      <c r="G49" s="5">
        <v>1583</v>
      </c>
      <c r="H49" s="5">
        <v>1278</v>
      </c>
      <c r="I49" s="5">
        <v>670</v>
      </c>
      <c r="J49" s="5">
        <v>28350</v>
      </c>
    </row>
    <row r="50" spans="1:11">
      <c r="A50" s="22">
        <v>1909</v>
      </c>
      <c r="B50" s="5">
        <v>10350</v>
      </c>
      <c r="C50" s="5">
        <v>809</v>
      </c>
      <c r="D50" s="5">
        <v>9873</v>
      </c>
      <c r="E50" s="5">
        <v>1037</v>
      </c>
      <c r="F50" s="5">
        <v>3127</v>
      </c>
      <c r="G50" s="5">
        <v>1571</v>
      </c>
      <c r="H50" s="5">
        <v>1320</v>
      </c>
      <c r="I50" s="5">
        <v>675</v>
      </c>
      <c r="J50" s="5">
        <v>28762</v>
      </c>
    </row>
    <row r="51" spans="1:11">
      <c r="A51" s="22">
        <v>1910</v>
      </c>
      <c r="B51" s="5">
        <v>10542</v>
      </c>
      <c r="C51" s="5">
        <v>816</v>
      </c>
      <c r="D51" s="5">
        <v>10184</v>
      </c>
      <c r="E51" s="5">
        <v>1048</v>
      </c>
      <c r="F51" s="5">
        <v>3216</v>
      </c>
      <c r="G51" s="5">
        <v>1570</v>
      </c>
      <c r="H51" s="5">
        <v>1364</v>
      </c>
      <c r="I51" s="5">
        <v>680</v>
      </c>
      <c r="J51" s="5">
        <v>29420</v>
      </c>
    </row>
    <row r="52" spans="1:11">
      <c r="A52" s="22">
        <v>1911</v>
      </c>
      <c r="B52" s="5">
        <v>10627</v>
      </c>
      <c r="C52" s="5">
        <v>827</v>
      </c>
      <c r="D52" s="5">
        <v>10550</v>
      </c>
      <c r="E52" s="5">
        <v>1077</v>
      </c>
      <c r="F52" s="5">
        <v>3292</v>
      </c>
      <c r="G52" s="5">
        <v>1569</v>
      </c>
      <c r="H52" s="5">
        <v>1404</v>
      </c>
      <c r="I52" s="5">
        <v>688</v>
      </c>
      <c r="J52" s="5">
        <v>30034</v>
      </c>
    </row>
    <row r="53" spans="1:11">
      <c r="A53" s="22">
        <v>1912</v>
      </c>
      <c r="B53" s="5">
        <v>10663</v>
      </c>
      <c r="C53" s="5">
        <v>840</v>
      </c>
      <c r="D53" s="5">
        <v>10818</v>
      </c>
      <c r="E53" s="5">
        <v>1116</v>
      </c>
      <c r="F53" s="5">
        <v>3371</v>
      </c>
      <c r="G53" s="5">
        <v>1567</v>
      </c>
      <c r="H53" s="5">
        <v>1453</v>
      </c>
      <c r="I53" s="5">
        <v>721</v>
      </c>
      <c r="J53" s="5">
        <v>30549</v>
      </c>
    </row>
    <row r="54" spans="1:11">
      <c r="A54" s="22">
        <v>1913</v>
      </c>
      <c r="B54" s="5">
        <v>10701</v>
      </c>
      <c r="C54" s="5">
        <v>863</v>
      </c>
      <c r="D54" s="5">
        <v>10857</v>
      </c>
      <c r="E54" s="5">
        <v>1174</v>
      </c>
      <c r="F54" s="5">
        <v>3474</v>
      </c>
      <c r="G54" s="5">
        <v>1542</v>
      </c>
      <c r="H54" s="5">
        <v>1493</v>
      </c>
      <c r="I54" s="5">
        <v>864</v>
      </c>
      <c r="J54" s="5">
        <v>30968</v>
      </c>
    </row>
    <row r="55" spans="1:11">
      <c r="A55" s="22">
        <v>1924</v>
      </c>
      <c r="B55" s="5"/>
      <c r="C55" s="5">
        <v>759</v>
      </c>
      <c r="D55" s="5">
        <v>10845</v>
      </c>
      <c r="E55" s="5"/>
      <c r="F55" s="5"/>
      <c r="G55" s="5"/>
      <c r="H55" s="5"/>
      <c r="I55" s="5"/>
      <c r="J55" s="5"/>
    </row>
    <row r="56" spans="1:11">
      <c r="A56" s="22">
        <v>1925</v>
      </c>
      <c r="B56" s="5">
        <v>9778</v>
      </c>
      <c r="C56" s="5">
        <v>743</v>
      </c>
      <c r="D56" s="5">
        <v>11708</v>
      </c>
      <c r="E56" s="5">
        <v>1472</v>
      </c>
      <c r="F56" s="5">
        <v>3864</v>
      </c>
      <c r="G56" s="5">
        <v>1357</v>
      </c>
      <c r="H56" s="5">
        <v>1969</v>
      </c>
      <c r="I56" s="5">
        <v>142</v>
      </c>
      <c r="J56" s="5">
        <v>31033</v>
      </c>
    </row>
    <row r="57" spans="1:11">
      <c r="A57" s="22">
        <v>1926</v>
      </c>
      <c r="B57" s="5">
        <v>9680</v>
      </c>
      <c r="C57" s="5">
        <v>690</v>
      </c>
      <c r="D57" s="5">
        <v>10496</v>
      </c>
      <c r="E57" s="5">
        <v>1467</v>
      </c>
      <c r="F57" s="5">
        <v>3945</v>
      </c>
      <c r="G57" s="5">
        <v>1339</v>
      </c>
      <c r="H57" s="5">
        <v>2092</v>
      </c>
      <c r="I57" s="5">
        <v>143</v>
      </c>
      <c r="J57" s="5">
        <v>29852</v>
      </c>
    </row>
    <row r="58" spans="1:11">
      <c r="A58" s="22">
        <v>1927</v>
      </c>
      <c r="B58" s="5">
        <v>9590</v>
      </c>
      <c r="C58" s="5">
        <v>713</v>
      </c>
      <c r="D58" s="5">
        <v>12320</v>
      </c>
      <c r="E58" s="5">
        <v>1487</v>
      </c>
      <c r="F58" s="5">
        <v>4178</v>
      </c>
      <c r="G58" s="5">
        <v>1316</v>
      </c>
      <c r="H58" s="5">
        <v>2216</v>
      </c>
      <c r="I58" s="5">
        <v>143</v>
      </c>
      <c r="J58" s="5">
        <v>31963</v>
      </c>
    </row>
    <row r="59" spans="1:11">
      <c r="A59" s="22">
        <v>1928</v>
      </c>
      <c r="B59" s="5">
        <v>9500</v>
      </c>
      <c r="C59" s="5">
        <v>686</v>
      </c>
      <c r="D59" s="5">
        <v>12698</v>
      </c>
      <c r="E59" s="5">
        <v>1551</v>
      </c>
      <c r="F59" s="5">
        <v>4363</v>
      </c>
      <c r="G59" s="5">
        <v>1293</v>
      </c>
      <c r="H59" s="5">
        <v>2296</v>
      </c>
      <c r="I59" s="5">
        <v>144</v>
      </c>
      <c r="J59" s="5">
        <v>32531</v>
      </c>
    </row>
    <row r="60" spans="1:11">
      <c r="A60" s="22">
        <v>1929</v>
      </c>
      <c r="B60" s="5">
        <v>9410</v>
      </c>
      <c r="C60" s="5">
        <v>688</v>
      </c>
      <c r="D60" s="5">
        <v>12302</v>
      </c>
      <c r="E60" s="5">
        <v>1560</v>
      </c>
      <c r="F60" s="5">
        <v>4516</v>
      </c>
      <c r="G60" s="5">
        <v>1270</v>
      </c>
      <c r="H60" s="5">
        <v>2375</v>
      </c>
      <c r="I60" s="5">
        <v>145</v>
      </c>
      <c r="J60" s="5">
        <v>32266</v>
      </c>
    </row>
    <row r="61" spans="1:11">
      <c r="A61" s="22">
        <v>1930</v>
      </c>
      <c r="B61" s="5">
        <v>9310</v>
      </c>
      <c r="C61" s="5">
        <v>619</v>
      </c>
      <c r="D61" s="5">
        <v>10785</v>
      </c>
      <c r="E61" s="5">
        <v>1525</v>
      </c>
      <c r="F61" s="5">
        <v>4476</v>
      </c>
      <c r="G61" s="5">
        <v>1212</v>
      </c>
      <c r="H61" s="5">
        <v>2411</v>
      </c>
      <c r="I61" s="5">
        <v>145</v>
      </c>
      <c r="J61" s="5">
        <v>30483</v>
      </c>
    </row>
    <row r="62" spans="1:11">
      <c r="A62" s="22">
        <v>1931</v>
      </c>
      <c r="B62" s="5">
        <v>9220</v>
      </c>
      <c r="C62" s="5">
        <v>495</v>
      </c>
      <c r="D62" s="5">
        <v>8995</v>
      </c>
      <c r="E62" s="5">
        <v>1436</v>
      </c>
      <c r="F62" s="5">
        <v>4241</v>
      </c>
      <c r="G62" s="5">
        <v>1154</v>
      </c>
      <c r="H62" s="5">
        <v>2428</v>
      </c>
      <c r="I62" s="5">
        <v>146</v>
      </c>
      <c r="J62" s="5">
        <v>28115</v>
      </c>
    </row>
    <row r="63" spans="1:11">
      <c r="A63" s="22">
        <v>1932</v>
      </c>
      <c r="B63" s="5">
        <v>9139</v>
      </c>
      <c r="C63" s="5">
        <v>420</v>
      </c>
      <c r="D63" s="5">
        <v>7566</v>
      </c>
      <c r="E63" s="5">
        <v>1337</v>
      </c>
      <c r="F63" s="5">
        <v>3985</v>
      </c>
      <c r="G63" s="5">
        <v>1096</v>
      </c>
      <c r="H63" s="5">
        <v>2433</v>
      </c>
      <c r="I63" s="5">
        <v>146</v>
      </c>
      <c r="J63" s="5">
        <v>26113</v>
      </c>
    </row>
    <row r="64" spans="1:11">
      <c r="A64" s="22">
        <v>1933</v>
      </c>
      <c r="B64" s="5">
        <v>9034</v>
      </c>
      <c r="C64" s="5">
        <v>429</v>
      </c>
      <c r="D64" s="5">
        <v>8284</v>
      </c>
      <c r="E64" s="5">
        <v>1313</v>
      </c>
      <c r="F64" s="5">
        <v>3901</v>
      </c>
      <c r="G64" s="5">
        <v>1072</v>
      </c>
      <c r="H64" s="5">
        <v>2507</v>
      </c>
      <c r="I64" s="5">
        <v>147</v>
      </c>
      <c r="J64" s="5">
        <v>26687</v>
      </c>
      <c r="K64">
        <f>SUM(B64:I64)</f>
        <v>26687</v>
      </c>
    </row>
    <row r="65" spans="1:10">
      <c r="A65" s="22">
        <v>1934</v>
      </c>
      <c r="B65" s="5">
        <v>9030</v>
      </c>
      <c r="C65" s="5">
        <v>462</v>
      </c>
      <c r="D65" s="5">
        <v>10159</v>
      </c>
      <c r="E65" s="5">
        <v>1397</v>
      </c>
      <c r="F65" s="5">
        <v>3956</v>
      </c>
      <c r="G65" s="5">
        <v>1112</v>
      </c>
      <c r="H65" s="5">
        <v>2548</v>
      </c>
      <c r="I65" s="23">
        <f>I64</f>
        <v>147</v>
      </c>
      <c r="J65" s="5">
        <f>SUM(B65:I65)</f>
        <v>28811</v>
      </c>
    </row>
    <row r="66" spans="1:10">
      <c r="A66" s="22">
        <v>1935</v>
      </c>
      <c r="B66" s="5">
        <v>9030</v>
      </c>
      <c r="C66" s="5">
        <v>525</v>
      </c>
      <c r="D66" s="5">
        <v>11011</v>
      </c>
      <c r="E66" s="5">
        <v>1461</v>
      </c>
      <c r="F66" s="5">
        <v>4056</v>
      </c>
      <c r="G66" s="5">
        <v>1211</v>
      </c>
      <c r="H66" s="5">
        <v>2645</v>
      </c>
      <c r="I66" s="23">
        <f>I65</f>
        <v>147</v>
      </c>
      <c r="J66" s="5">
        <f t="shared" ref="J66:J69" si="0">SUM(B66:I66)</f>
        <v>30086</v>
      </c>
    </row>
    <row r="67" spans="1:10">
      <c r="A67" s="22">
        <v>1936</v>
      </c>
      <c r="B67" s="5">
        <v>9020</v>
      </c>
      <c r="C67" s="5">
        <v>537</v>
      </c>
      <c r="D67" s="5">
        <v>12048</v>
      </c>
      <c r="E67" s="5">
        <v>1518</v>
      </c>
      <c r="F67" s="5">
        <v>4174</v>
      </c>
      <c r="G67" s="5">
        <v>1255</v>
      </c>
      <c r="H67" s="5">
        <v>2710</v>
      </c>
      <c r="I67" s="23">
        <f>I66</f>
        <v>147</v>
      </c>
      <c r="J67" s="5">
        <f t="shared" si="0"/>
        <v>31409</v>
      </c>
    </row>
    <row r="68" spans="1:10">
      <c r="A68" s="22">
        <v>1937</v>
      </c>
      <c r="B68" s="5">
        <v>9010</v>
      </c>
      <c r="C68" s="5">
        <v>607</v>
      </c>
      <c r="D68" s="5">
        <v>12941</v>
      </c>
      <c r="E68" s="5">
        <v>1611</v>
      </c>
      <c r="F68" s="5">
        <v>4354</v>
      </c>
      <c r="G68" s="5">
        <v>1296</v>
      </c>
      <c r="H68" s="5">
        <v>2773</v>
      </c>
      <c r="I68" s="23">
        <f>I67</f>
        <v>147</v>
      </c>
      <c r="J68" s="5">
        <f t="shared" si="0"/>
        <v>32739</v>
      </c>
    </row>
    <row r="69" spans="1:10">
      <c r="A69" s="22">
        <v>1938</v>
      </c>
      <c r="B69" s="5">
        <v>9010</v>
      </c>
      <c r="C69" s="5">
        <v>677</v>
      </c>
      <c r="D69" s="5">
        <v>13749</v>
      </c>
      <c r="E69" s="5">
        <v>1725</v>
      </c>
      <c r="F69" s="5">
        <v>4420</v>
      </c>
      <c r="G69" s="5">
        <v>1341</v>
      </c>
      <c r="H69" s="5">
        <v>2812</v>
      </c>
      <c r="I69" s="23">
        <f>I68</f>
        <v>147</v>
      </c>
      <c r="J69" s="5">
        <f t="shared" si="0"/>
        <v>33881</v>
      </c>
    </row>
    <row r="70" spans="1:10">
      <c r="A70" s="22">
        <v>1939</v>
      </c>
      <c r="B70" s="5">
        <v>10855</v>
      </c>
      <c r="C70" s="5">
        <v>773</v>
      </c>
      <c r="D70" s="5">
        <v>15454</v>
      </c>
      <c r="E70" s="5">
        <v>2078</v>
      </c>
      <c r="F70" s="5">
        <v>4936</v>
      </c>
      <c r="G70" s="5">
        <v>1522</v>
      </c>
      <c r="H70" s="5">
        <v>3139</v>
      </c>
      <c r="I70" s="5">
        <v>923</v>
      </c>
      <c r="J70" s="5">
        <v>39680</v>
      </c>
    </row>
    <row r="71" spans="1:10">
      <c r="A71" s="22">
        <v>1950</v>
      </c>
      <c r="B71" s="5">
        <v>4973</v>
      </c>
      <c r="C71" s="5">
        <v>578</v>
      </c>
      <c r="D71" s="5">
        <v>8035</v>
      </c>
      <c r="E71" s="5">
        <v>1139</v>
      </c>
      <c r="F71" s="5">
        <v>2705</v>
      </c>
      <c r="G71" s="5">
        <v>570</v>
      </c>
      <c r="H71" s="5">
        <v>2036</v>
      </c>
      <c r="I71" s="5">
        <v>423</v>
      </c>
      <c r="J71" s="5">
        <v>20459</v>
      </c>
    </row>
    <row r="72" spans="1:10">
      <c r="A72" s="22">
        <v>1951</v>
      </c>
      <c r="B72" s="5">
        <v>4799</v>
      </c>
      <c r="C72" s="5">
        <v>597</v>
      </c>
      <c r="D72" s="5">
        <v>8529</v>
      </c>
      <c r="E72" s="5">
        <v>1180</v>
      </c>
      <c r="F72" s="5">
        <v>2944</v>
      </c>
      <c r="G72" s="5">
        <v>567</v>
      </c>
      <c r="H72" s="5">
        <v>2105</v>
      </c>
      <c r="I72" s="5">
        <v>424</v>
      </c>
      <c r="J72" s="5">
        <v>21145</v>
      </c>
    </row>
    <row r="73" spans="1:10">
      <c r="A73" s="22">
        <v>1952</v>
      </c>
      <c r="B73" s="5">
        <v>4653</v>
      </c>
      <c r="C73" s="5">
        <v>620</v>
      </c>
      <c r="D73" s="5">
        <v>8649</v>
      </c>
      <c r="E73" s="5">
        <v>1227</v>
      </c>
      <c r="F73" s="5">
        <v>3158</v>
      </c>
      <c r="G73" s="5">
        <v>587</v>
      </c>
      <c r="H73" s="5">
        <v>2172</v>
      </c>
      <c r="I73" s="5">
        <v>388</v>
      </c>
      <c r="J73" s="5">
        <v>21454</v>
      </c>
    </row>
    <row r="74" spans="1:10">
      <c r="A74" s="22">
        <v>1953</v>
      </c>
      <c r="B74" s="5">
        <v>4503</v>
      </c>
      <c r="C74" s="5">
        <v>637</v>
      </c>
      <c r="D74" s="5">
        <v>9041</v>
      </c>
      <c r="E74" s="5">
        <v>1259</v>
      </c>
      <c r="F74" s="5">
        <v>3386</v>
      </c>
      <c r="G74" s="5">
        <v>627</v>
      </c>
      <c r="H74" s="5">
        <v>2239</v>
      </c>
      <c r="I74" s="5">
        <v>319</v>
      </c>
      <c r="J74" s="5">
        <v>22011</v>
      </c>
    </row>
    <row r="75" spans="1:10">
      <c r="A75" s="22">
        <v>1954</v>
      </c>
      <c r="B75" s="5">
        <v>4368</v>
      </c>
      <c r="C75" s="5">
        <v>636</v>
      </c>
      <c r="D75" s="5">
        <v>9547</v>
      </c>
      <c r="E75" s="5">
        <v>1287</v>
      </c>
      <c r="F75" s="5">
        <v>3545</v>
      </c>
      <c r="G75" s="5">
        <v>638</v>
      </c>
      <c r="H75" s="5">
        <v>2306</v>
      </c>
      <c r="I75" s="5">
        <v>313</v>
      </c>
      <c r="J75" s="5">
        <v>22640</v>
      </c>
    </row>
    <row r="76" spans="1:10">
      <c r="A76" s="22">
        <v>1955</v>
      </c>
      <c r="B76" s="5">
        <v>4257</v>
      </c>
      <c r="C76" s="5">
        <v>637</v>
      </c>
      <c r="D76" s="5">
        <v>10265</v>
      </c>
      <c r="E76" s="5">
        <v>1327</v>
      </c>
      <c r="F76" s="5">
        <v>3777</v>
      </c>
      <c r="G76" s="5">
        <v>638</v>
      </c>
      <c r="H76" s="5">
        <v>2386</v>
      </c>
      <c r="I76" s="5">
        <v>303</v>
      </c>
      <c r="J76" s="5">
        <v>23590</v>
      </c>
    </row>
    <row r="77" spans="1:10">
      <c r="A77" s="22">
        <v>1956</v>
      </c>
      <c r="B77" s="5">
        <v>4147</v>
      </c>
      <c r="C77" s="5">
        <v>648</v>
      </c>
      <c r="D77" s="5">
        <v>10680</v>
      </c>
      <c r="E77" s="5">
        <v>1368</v>
      </c>
      <c r="F77" s="5">
        <v>3959</v>
      </c>
      <c r="G77" s="5">
        <v>631</v>
      </c>
      <c r="H77" s="5">
        <v>2477</v>
      </c>
      <c r="I77" s="5">
        <v>283</v>
      </c>
      <c r="J77" s="5">
        <v>24193</v>
      </c>
    </row>
    <row r="78" spans="1:10">
      <c r="A78" s="22">
        <v>1957</v>
      </c>
      <c r="B78" s="5">
        <v>4077</v>
      </c>
      <c r="C78" s="5">
        <v>659</v>
      </c>
      <c r="D78" s="5">
        <v>10889</v>
      </c>
      <c r="E78" s="5">
        <v>1379</v>
      </c>
      <c r="F78" s="5">
        <v>4234</v>
      </c>
      <c r="G78" s="5">
        <v>618</v>
      </c>
      <c r="H78" s="5">
        <v>2555</v>
      </c>
      <c r="I78" s="5">
        <v>279</v>
      </c>
      <c r="J78" s="5">
        <v>24690</v>
      </c>
    </row>
    <row r="79" spans="1:10">
      <c r="A79" s="22">
        <v>1958</v>
      </c>
      <c r="B79" s="5">
        <v>3957</v>
      </c>
      <c r="C79" s="5">
        <v>650</v>
      </c>
      <c r="D79" s="5">
        <v>11080</v>
      </c>
      <c r="E79" s="5">
        <v>1407</v>
      </c>
      <c r="F79" s="5">
        <v>4322</v>
      </c>
      <c r="G79" s="5">
        <v>602</v>
      </c>
      <c r="H79" s="5">
        <v>2665</v>
      </c>
      <c r="I79" s="5">
        <v>262</v>
      </c>
      <c r="J79" s="5">
        <v>24945</v>
      </c>
    </row>
    <row r="80" spans="1:10">
      <c r="A80" s="22">
        <v>1959</v>
      </c>
      <c r="B80" s="5">
        <v>3798</v>
      </c>
      <c r="C80" s="5">
        <v>600</v>
      </c>
      <c r="D80" s="5">
        <v>11334</v>
      </c>
      <c r="E80" s="5">
        <v>1407</v>
      </c>
      <c r="F80" s="5">
        <v>4380</v>
      </c>
      <c r="G80" s="5">
        <v>580</v>
      </c>
      <c r="H80" s="5">
        <v>2826</v>
      </c>
      <c r="I80" s="5">
        <v>264</v>
      </c>
      <c r="J80" s="5">
        <v>25189</v>
      </c>
    </row>
  </sheetData>
  <printOptions gridLines="1" gridLinesSet="0"/>
  <pageMargins left="0.75" right="0.75" top="1" bottom="1" header="0.5" footer="0.5"/>
  <pageSetup paperSize="9" fitToWidth="0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H13" sqref="H13"/>
    </sheetView>
  </sheetViews>
  <sheetFormatPr baseColWidth="10" defaultColWidth="8.83203125" defaultRowHeight="12" x14ac:dyDescent="0"/>
  <cols>
    <col min="1" max="1" width="18.6640625" customWidth="1"/>
  </cols>
  <sheetData>
    <row r="1" spans="1:9" ht="20" customHeight="1">
      <c r="A1" s="1" t="s">
        <v>0</v>
      </c>
      <c r="B1" s="2" t="s">
        <v>253</v>
      </c>
      <c r="C1" s="3"/>
      <c r="D1" s="3"/>
      <c r="E1" s="3"/>
      <c r="F1" s="3"/>
      <c r="G1" s="3"/>
      <c r="H1" s="3"/>
    </row>
    <row r="2" spans="1:9" ht="20" customHeight="1">
      <c r="A2" s="1" t="s">
        <v>2</v>
      </c>
      <c r="B2" s="3" t="s">
        <v>252</v>
      </c>
      <c r="C2" s="3"/>
      <c r="D2" s="3"/>
      <c r="E2" s="3"/>
      <c r="F2" s="3"/>
      <c r="G2" s="3"/>
      <c r="H2" s="3"/>
    </row>
    <row r="3" spans="1:9" ht="20" customHeight="1">
      <c r="A3" s="1" t="s">
        <v>4</v>
      </c>
      <c r="B3" s="2" t="s">
        <v>259</v>
      </c>
      <c r="C3" s="2"/>
      <c r="D3" s="2"/>
      <c r="E3" s="2"/>
      <c r="F3" s="2"/>
      <c r="G3" s="2"/>
      <c r="H3" s="2"/>
    </row>
    <row r="4" spans="1:9" ht="30" customHeight="1">
      <c r="A4" s="1" t="s">
        <v>165</v>
      </c>
      <c r="B4" s="4" t="s">
        <v>251</v>
      </c>
      <c r="C4" s="4" t="s">
        <v>180</v>
      </c>
      <c r="D4" s="4" t="s">
        <v>179</v>
      </c>
      <c r="E4" s="4" t="s">
        <v>250</v>
      </c>
      <c r="F4" s="4" t="s">
        <v>132</v>
      </c>
      <c r="G4" s="4" t="s">
        <v>258</v>
      </c>
      <c r="H4" s="4" t="s">
        <v>152</v>
      </c>
      <c r="I4" s="4" t="s">
        <v>14</v>
      </c>
    </row>
    <row r="5" spans="1:9" ht="30" customHeight="1">
      <c r="A5" s="1" t="s">
        <v>16</v>
      </c>
      <c r="B5" s="4" t="s">
        <v>257</v>
      </c>
      <c r="C5" s="4" t="s">
        <v>257</v>
      </c>
      <c r="D5" s="4" t="s">
        <v>257</v>
      </c>
      <c r="E5" s="4" t="s">
        <v>257</v>
      </c>
      <c r="F5" s="4" t="s">
        <v>257</v>
      </c>
      <c r="G5" s="4" t="s">
        <v>257</v>
      </c>
      <c r="H5" s="4" t="s">
        <v>257</v>
      </c>
    </row>
    <row r="6" spans="1:9" ht="30" customHeight="1">
      <c r="A6" s="1" t="s">
        <v>15</v>
      </c>
      <c r="B6" s="4" t="s">
        <v>244</v>
      </c>
      <c r="C6" s="4" t="s">
        <v>244</v>
      </c>
      <c r="D6" s="4" t="s">
        <v>244</v>
      </c>
      <c r="E6" s="4" t="s">
        <v>256</v>
      </c>
      <c r="F6" s="4" t="s">
        <v>255</v>
      </c>
      <c r="G6" s="4" t="s">
        <v>244</v>
      </c>
      <c r="H6" s="4" t="s">
        <v>244</v>
      </c>
    </row>
    <row r="7" spans="1:9" ht="20" customHeight="1">
      <c r="A7" s="1" t="s">
        <v>17</v>
      </c>
      <c r="B7" s="4" t="s">
        <v>254</v>
      </c>
      <c r="C7" s="4" t="s">
        <v>254</v>
      </c>
      <c r="D7" s="4" t="s">
        <v>254</v>
      </c>
      <c r="E7" s="4" t="s">
        <v>254</v>
      </c>
      <c r="F7" s="4" t="s">
        <v>254</v>
      </c>
      <c r="G7" s="4" t="s">
        <v>254</v>
      </c>
      <c r="H7" s="4" t="s">
        <v>254</v>
      </c>
    </row>
    <row r="8" spans="1:9">
      <c r="A8" s="22">
        <v>1849</v>
      </c>
      <c r="B8" s="5"/>
      <c r="C8" s="5"/>
      <c r="D8" s="5">
        <v>1460</v>
      </c>
      <c r="E8" s="5">
        <v>547</v>
      </c>
      <c r="F8" s="5"/>
      <c r="G8" s="5"/>
      <c r="H8" s="5"/>
    </row>
    <row r="9" spans="1:9">
      <c r="A9" s="22">
        <v>1855</v>
      </c>
      <c r="B9" s="5">
        <v>2130</v>
      </c>
      <c r="C9" s="5"/>
      <c r="D9" s="5">
        <v>1520</v>
      </c>
      <c r="E9" s="5">
        <v>541</v>
      </c>
      <c r="F9" s="5"/>
      <c r="G9" s="5"/>
      <c r="H9" s="5"/>
    </row>
    <row r="10" spans="1:9">
      <c r="A10" s="22">
        <v>1858</v>
      </c>
      <c r="B10" s="5">
        <v>2060</v>
      </c>
      <c r="C10" s="5"/>
      <c r="D10" s="5">
        <v>1540</v>
      </c>
      <c r="E10" s="5"/>
      <c r="F10" s="5"/>
      <c r="G10" s="5"/>
      <c r="H10" s="5"/>
    </row>
    <row r="11" spans="1:9">
      <c r="A11" s="22">
        <v>1867</v>
      </c>
      <c r="B11" s="5">
        <v>2330</v>
      </c>
      <c r="C11" s="5">
        <v>8</v>
      </c>
      <c r="D11" s="5">
        <v>1700</v>
      </c>
      <c r="E11" s="5">
        <v>598</v>
      </c>
      <c r="F11" s="5">
        <v>70</v>
      </c>
      <c r="G11" s="5"/>
      <c r="H11" s="5"/>
    </row>
    <row r="12" spans="1:9">
      <c r="A12" s="22">
        <v>1875</v>
      </c>
      <c r="B12" s="5"/>
      <c r="C12" s="5">
        <v>6</v>
      </c>
      <c r="D12" s="5">
        <v>2225</v>
      </c>
      <c r="E12" s="5">
        <v>589</v>
      </c>
      <c r="F12" s="5">
        <v>54</v>
      </c>
      <c r="G12" s="5"/>
      <c r="H12" s="5"/>
    </row>
    <row r="13" spans="1:9">
      <c r="A13" s="22">
        <v>1882</v>
      </c>
      <c r="B13" s="5">
        <v>2595</v>
      </c>
      <c r="C13" s="5">
        <v>2</v>
      </c>
      <c r="D13" s="5">
        <v>2177</v>
      </c>
      <c r="E13" s="5">
        <v>630</v>
      </c>
      <c r="F13" s="5">
        <v>52</v>
      </c>
      <c r="G13" s="5">
        <v>121</v>
      </c>
      <c r="H13" s="5">
        <v>5577</v>
      </c>
    </row>
    <row r="14" spans="1:9">
      <c r="A14" s="22">
        <v>1895</v>
      </c>
      <c r="B14" s="5">
        <v>2564</v>
      </c>
      <c r="C14" s="5">
        <v>3</v>
      </c>
      <c r="D14" s="5">
        <v>2028</v>
      </c>
      <c r="E14" s="5">
        <v>761</v>
      </c>
      <c r="F14" s="5">
        <v>52</v>
      </c>
      <c r="G14" s="5">
        <v>183</v>
      </c>
      <c r="H14" s="5">
        <v>5591</v>
      </c>
    </row>
    <row r="15" spans="1:9">
      <c r="A15" s="22">
        <v>1907</v>
      </c>
      <c r="B15" s="5">
        <v>2497</v>
      </c>
      <c r="C15" s="5">
        <v>3</v>
      </c>
      <c r="D15" s="5">
        <v>1940</v>
      </c>
      <c r="E15" s="5">
        <v>920</v>
      </c>
      <c r="F15" s="5">
        <v>45</v>
      </c>
      <c r="G15" s="5">
        <v>312</v>
      </c>
      <c r="H15" s="5">
        <v>5717</v>
      </c>
    </row>
    <row r="16" spans="1:9">
      <c r="A16" s="22">
        <v>1925</v>
      </c>
      <c r="B16" s="5">
        <v>2193</v>
      </c>
      <c r="C16" s="5">
        <v>2</v>
      </c>
      <c r="D16" s="5">
        <v>1946</v>
      </c>
      <c r="E16" s="5">
        <v>1433</v>
      </c>
      <c r="F16" s="5">
        <v>60</v>
      </c>
      <c r="G16" s="5">
        <v>230</v>
      </c>
      <c r="H16" s="5">
        <v>5864</v>
      </c>
    </row>
    <row r="17" spans="1:8">
      <c r="A17" s="22">
        <v>1933</v>
      </c>
      <c r="B17" s="5">
        <v>2172</v>
      </c>
      <c r="C17" s="5">
        <v>2</v>
      </c>
      <c r="D17" s="5">
        <v>1903</v>
      </c>
      <c r="E17" s="5">
        <v>1563</v>
      </c>
      <c r="F17" s="5">
        <v>81</v>
      </c>
      <c r="G17" s="5">
        <v>255</v>
      </c>
      <c r="H17" s="5">
        <v>5976</v>
      </c>
    </row>
    <row r="18" spans="1:8">
      <c r="A18" s="22">
        <v>1939</v>
      </c>
      <c r="B18" s="5">
        <v>2420</v>
      </c>
      <c r="C18" s="5">
        <v>3</v>
      </c>
      <c r="D18" s="5">
        <v>1484</v>
      </c>
      <c r="E18" s="5">
        <v>1293</v>
      </c>
      <c r="F18" s="5">
        <v>100</v>
      </c>
      <c r="G18" s="5">
        <v>329</v>
      </c>
      <c r="H18" s="5">
        <v>5629</v>
      </c>
    </row>
    <row r="19" spans="1:8">
      <c r="A19" s="22">
        <v>1950</v>
      </c>
      <c r="B19" s="5">
        <v>1252</v>
      </c>
      <c r="C19" s="5">
        <v>0</v>
      </c>
      <c r="D19" s="5">
        <v>1000</v>
      </c>
      <c r="E19" s="5">
        <v>901</v>
      </c>
      <c r="F19" s="5">
        <v>83</v>
      </c>
      <c r="G19" s="5">
        <v>249</v>
      </c>
      <c r="H19" s="5">
        <v>3485</v>
      </c>
    </row>
    <row r="20" spans="1:8">
      <c r="A20" s="22">
        <v>1951</v>
      </c>
      <c r="B20" s="5">
        <v>1244</v>
      </c>
      <c r="C20" s="5">
        <v>0</v>
      </c>
      <c r="D20" s="5">
        <v>985</v>
      </c>
      <c r="E20" s="5">
        <v>991</v>
      </c>
      <c r="F20" s="5"/>
      <c r="G20" s="5">
        <v>252</v>
      </c>
      <c r="H20" s="5">
        <v>3472</v>
      </c>
    </row>
    <row r="21" spans="1:8">
      <c r="A21" s="22">
        <v>1952</v>
      </c>
      <c r="B21" s="5">
        <v>1236</v>
      </c>
      <c r="C21" s="5">
        <v>0</v>
      </c>
      <c r="D21" s="5">
        <v>971</v>
      </c>
      <c r="E21" s="5">
        <v>998</v>
      </c>
      <c r="F21" s="5"/>
      <c r="G21" s="5">
        <v>256</v>
      </c>
      <c r="H21" s="5">
        <v>3461</v>
      </c>
    </row>
    <row r="22" spans="1:8">
      <c r="A22" s="22">
        <v>1953</v>
      </c>
      <c r="B22" s="5">
        <v>1227</v>
      </c>
      <c r="C22" s="5">
        <v>0</v>
      </c>
      <c r="D22" s="5">
        <v>954</v>
      </c>
      <c r="E22" s="5">
        <v>1012</v>
      </c>
      <c r="F22" s="5"/>
      <c r="G22" s="5">
        <v>260</v>
      </c>
      <c r="H22" s="5">
        <v>3453</v>
      </c>
    </row>
    <row r="23" spans="1:8">
      <c r="A23" s="22">
        <v>1954</v>
      </c>
      <c r="B23" s="5">
        <v>1219</v>
      </c>
      <c r="C23" s="5">
        <v>0</v>
      </c>
      <c r="D23" s="5">
        <v>941</v>
      </c>
      <c r="E23" s="5">
        <v>1026</v>
      </c>
      <c r="F23" s="5"/>
      <c r="G23" s="5">
        <v>267</v>
      </c>
      <c r="H23" s="5">
        <v>3453</v>
      </c>
    </row>
    <row r="24" spans="1:8">
      <c r="A24" s="22">
        <v>1955</v>
      </c>
      <c r="B24" s="5">
        <v>1213</v>
      </c>
      <c r="C24" s="5">
        <v>0</v>
      </c>
      <c r="D24" s="5">
        <v>926</v>
      </c>
      <c r="E24" s="5">
        <v>1040</v>
      </c>
      <c r="F24" s="5"/>
      <c r="G24" s="5">
        <v>275</v>
      </c>
      <c r="H24" s="5">
        <v>3454</v>
      </c>
    </row>
    <row r="25" spans="1:8">
      <c r="A25" s="22">
        <v>1956</v>
      </c>
      <c r="B25" s="5">
        <v>1203</v>
      </c>
      <c r="C25" s="5">
        <v>0</v>
      </c>
      <c r="D25" s="5">
        <v>911</v>
      </c>
      <c r="E25" s="5">
        <v>1054</v>
      </c>
      <c r="F25" s="5"/>
      <c r="G25" s="5">
        <v>282</v>
      </c>
      <c r="H25" s="5">
        <v>3450</v>
      </c>
    </row>
    <row r="26" spans="1:8">
      <c r="A26" s="22">
        <v>1957</v>
      </c>
      <c r="B26" s="5">
        <v>1198</v>
      </c>
      <c r="C26" s="5">
        <v>0</v>
      </c>
      <c r="D26" s="5">
        <v>911</v>
      </c>
      <c r="E26" s="5">
        <v>1075</v>
      </c>
      <c r="F26" s="5"/>
      <c r="G26" s="5">
        <v>294</v>
      </c>
      <c r="H26" s="5">
        <v>3478</v>
      </c>
    </row>
    <row r="27" spans="1:8">
      <c r="A27" s="22">
        <v>1958</v>
      </c>
      <c r="B27" s="5">
        <v>1193</v>
      </c>
      <c r="C27" s="5">
        <v>0</v>
      </c>
      <c r="D27" s="5">
        <v>922</v>
      </c>
      <c r="E27" s="5">
        <v>1125</v>
      </c>
      <c r="F27" s="5"/>
      <c r="G27" s="5">
        <v>301</v>
      </c>
      <c r="H27" s="5">
        <v>3541</v>
      </c>
    </row>
    <row r="28" spans="1:8">
      <c r="A28" s="22">
        <v>1959</v>
      </c>
      <c r="B28" s="5">
        <v>1178</v>
      </c>
      <c r="C28" s="5">
        <v>0</v>
      </c>
      <c r="D28" s="5">
        <v>907</v>
      </c>
      <c r="E28" s="5">
        <v>1146</v>
      </c>
      <c r="F28" s="5"/>
      <c r="G28" s="5">
        <v>305</v>
      </c>
      <c r="H28" s="5">
        <v>3536</v>
      </c>
    </row>
  </sheetData>
  <printOptions gridLines="1" gridLinesSet="0"/>
  <pageMargins left="0.75" right="0.75" top="1" bottom="1" header="0.5" footer="0.5"/>
  <pageSetup paperSize="9" fitToWidth="0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workbookViewId="0"/>
  </sheetViews>
  <sheetFormatPr baseColWidth="10" defaultColWidth="8.83203125" defaultRowHeight="12" x14ac:dyDescent="0"/>
  <cols>
    <col min="1" max="1" width="18.6640625" customWidth="1"/>
  </cols>
  <sheetData>
    <row r="1" spans="1:11" ht="20" customHeight="1">
      <c r="A1" s="1" t="s">
        <v>0</v>
      </c>
      <c r="B1" s="2" t="s">
        <v>349</v>
      </c>
      <c r="C1" s="3"/>
      <c r="D1" s="3"/>
      <c r="E1" s="3"/>
      <c r="F1" s="3"/>
      <c r="G1" s="3"/>
      <c r="H1" s="3"/>
      <c r="I1" s="3"/>
      <c r="J1" s="3"/>
    </row>
    <row r="2" spans="1:11" ht="20" customHeight="1">
      <c r="A2" s="1" t="s">
        <v>2</v>
      </c>
      <c r="B2" s="3" t="s">
        <v>348</v>
      </c>
      <c r="C2" s="3"/>
      <c r="D2" s="3"/>
      <c r="E2" s="3"/>
      <c r="F2" s="3"/>
      <c r="G2" s="3"/>
      <c r="H2" s="3"/>
      <c r="I2" s="3"/>
      <c r="J2" s="3"/>
    </row>
    <row r="3" spans="1:11" ht="20" customHeight="1">
      <c r="A3" s="1" t="s">
        <v>4</v>
      </c>
      <c r="B3" s="2" t="s">
        <v>347</v>
      </c>
      <c r="C3" s="2"/>
      <c r="D3" s="2"/>
      <c r="E3" s="2"/>
      <c r="F3" s="2"/>
      <c r="G3" s="2"/>
      <c r="H3" s="2"/>
      <c r="I3" s="2"/>
      <c r="J3" s="2"/>
    </row>
    <row r="4" spans="1:11" ht="30" customHeight="1">
      <c r="A4" s="1" t="s">
        <v>165</v>
      </c>
      <c r="B4" s="4" t="s">
        <v>251</v>
      </c>
      <c r="C4" s="4" t="s">
        <v>180</v>
      </c>
      <c r="D4" s="4" t="s">
        <v>179</v>
      </c>
      <c r="E4" s="4" t="s">
        <v>132</v>
      </c>
      <c r="F4" s="4" t="s">
        <v>250</v>
      </c>
      <c r="G4" s="4" t="s">
        <v>134</v>
      </c>
      <c r="H4" s="4" t="s">
        <v>346</v>
      </c>
      <c r="I4" s="4" t="s">
        <v>345</v>
      </c>
      <c r="J4" s="4" t="s">
        <v>344</v>
      </c>
      <c r="K4" s="4" t="s">
        <v>14</v>
      </c>
    </row>
    <row r="5" spans="1:11" ht="30" customHeight="1">
      <c r="A5" s="1" t="s">
        <v>16</v>
      </c>
      <c r="B5" s="4" t="s">
        <v>343</v>
      </c>
      <c r="C5" s="4" t="s">
        <v>343</v>
      </c>
      <c r="D5" s="4" t="s">
        <v>343</v>
      </c>
      <c r="E5" s="4" t="s">
        <v>343</v>
      </c>
      <c r="F5" s="4" t="s">
        <v>343</v>
      </c>
      <c r="G5" s="4" t="s">
        <v>343</v>
      </c>
      <c r="H5" s="4" t="s">
        <v>343</v>
      </c>
      <c r="I5" s="4" t="s">
        <v>343</v>
      </c>
      <c r="J5" s="4" t="s">
        <v>343</v>
      </c>
    </row>
    <row r="6" spans="1:11" ht="30" customHeight="1">
      <c r="A6" s="1" t="s">
        <v>15</v>
      </c>
      <c r="B6" s="4" t="s">
        <v>342</v>
      </c>
      <c r="C6" s="4" t="s">
        <v>342</v>
      </c>
      <c r="D6" s="4" t="s">
        <v>342</v>
      </c>
      <c r="E6" s="4" t="s">
        <v>342</v>
      </c>
      <c r="F6" s="4" t="s">
        <v>342</v>
      </c>
      <c r="G6" s="4" t="s">
        <v>342</v>
      </c>
      <c r="H6" s="4" t="s">
        <v>342</v>
      </c>
      <c r="I6" s="4" t="s">
        <v>342</v>
      </c>
      <c r="J6" s="4" t="s">
        <v>342</v>
      </c>
    </row>
    <row r="7" spans="1:11" ht="20" customHeight="1">
      <c r="A7" s="1" t="s">
        <v>17</v>
      </c>
      <c r="B7" s="4" t="s">
        <v>341</v>
      </c>
      <c r="C7" s="4" t="s">
        <v>341</v>
      </c>
      <c r="D7" s="4" t="s">
        <v>341</v>
      </c>
      <c r="E7" s="4" t="s">
        <v>341</v>
      </c>
      <c r="F7" s="4" t="s">
        <v>341</v>
      </c>
      <c r="G7" s="4" t="s">
        <v>341</v>
      </c>
      <c r="H7" s="4" t="s">
        <v>341</v>
      </c>
      <c r="I7" s="4" t="s">
        <v>341</v>
      </c>
      <c r="J7" s="4" t="s">
        <v>341</v>
      </c>
    </row>
    <row r="8" spans="1:11">
      <c r="A8" s="5" t="s">
        <v>21</v>
      </c>
      <c r="B8" s="5">
        <v>245</v>
      </c>
      <c r="C8" s="5">
        <v>457</v>
      </c>
      <c r="D8" s="5">
        <v>329</v>
      </c>
      <c r="E8" s="5">
        <v>410</v>
      </c>
      <c r="F8" s="5">
        <v>336</v>
      </c>
      <c r="G8" s="5">
        <v>211</v>
      </c>
      <c r="H8" s="5">
        <v>1098</v>
      </c>
      <c r="I8" s="5">
        <v>308</v>
      </c>
      <c r="J8" s="5">
        <v>294</v>
      </c>
    </row>
    <row r="9" spans="1:11">
      <c r="A9" s="5" t="s">
        <v>22</v>
      </c>
      <c r="B9" s="5">
        <v>250</v>
      </c>
      <c r="C9" s="5">
        <v>496</v>
      </c>
      <c r="D9" s="5">
        <v>336</v>
      </c>
      <c r="E9" s="5">
        <v>419</v>
      </c>
      <c r="F9" s="5">
        <v>349</v>
      </c>
      <c r="G9" s="5">
        <v>223</v>
      </c>
      <c r="H9" s="5">
        <v>1098</v>
      </c>
      <c r="I9" s="5">
        <v>316</v>
      </c>
      <c r="J9" s="5">
        <v>302</v>
      </c>
    </row>
    <row r="10" spans="1:11">
      <c r="A10" s="5" t="s">
        <v>23</v>
      </c>
      <c r="B10" s="5">
        <v>255</v>
      </c>
      <c r="C10" s="5">
        <v>478</v>
      </c>
      <c r="D10" s="5">
        <v>317</v>
      </c>
      <c r="E10" s="5">
        <v>412</v>
      </c>
      <c r="F10" s="5">
        <v>359</v>
      </c>
      <c r="G10" s="5">
        <v>246</v>
      </c>
      <c r="H10" s="5">
        <v>1090</v>
      </c>
      <c r="I10" s="5">
        <v>317</v>
      </c>
      <c r="J10" s="5">
        <v>303</v>
      </c>
    </row>
    <row r="11" spans="1:11">
      <c r="A11" s="5" t="s">
        <v>24</v>
      </c>
      <c r="B11" s="5">
        <v>261</v>
      </c>
      <c r="C11" s="5">
        <v>463</v>
      </c>
      <c r="D11" s="5">
        <v>333</v>
      </c>
      <c r="E11" s="5">
        <v>427</v>
      </c>
      <c r="F11" s="5">
        <v>382</v>
      </c>
      <c r="G11" s="5">
        <v>264</v>
      </c>
      <c r="H11" s="5">
        <v>1080</v>
      </c>
      <c r="I11" s="5">
        <v>324</v>
      </c>
      <c r="J11" s="5">
        <v>313</v>
      </c>
    </row>
    <row r="12" spans="1:11">
      <c r="A12" s="5" t="s">
        <v>25</v>
      </c>
      <c r="B12" s="5">
        <v>265</v>
      </c>
      <c r="C12" s="5">
        <v>555</v>
      </c>
      <c r="D12" s="5">
        <v>352</v>
      </c>
      <c r="E12" s="5">
        <v>444</v>
      </c>
      <c r="F12" s="5">
        <v>417</v>
      </c>
      <c r="G12" s="5">
        <v>295</v>
      </c>
      <c r="H12" s="5">
        <v>1075</v>
      </c>
      <c r="I12" s="5">
        <v>342</v>
      </c>
      <c r="J12" s="5">
        <v>326</v>
      </c>
    </row>
    <row r="13" spans="1:11">
      <c r="A13" s="5" t="s">
        <v>26</v>
      </c>
      <c r="B13" s="5">
        <v>271</v>
      </c>
      <c r="C13" s="5">
        <v>577</v>
      </c>
      <c r="D13" s="5">
        <v>362</v>
      </c>
      <c r="E13" s="5">
        <v>457</v>
      </c>
      <c r="F13" s="5">
        <v>436</v>
      </c>
      <c r="G13" s="5">
        <v>313</v>
      </c>
      <c r="H13" s="5">
        <v>1066</v>
      </c>
      <c r="I13" s="5">
        <v>352</v>
      </c>
      <c r="J13" s="5">
        <v>336</v>
      </c>
    </row>
    <row r="14" spans="1:11">
      <c r="A14" s="5" t="s">
        <v>27</v>
      </c>
      <c r="B14" s="5">
        <v>276</v>
      </c>
      <c r="C14" s="5">
        <v>603</v>
      </c>
      <c r="D14" s="5">
        <v>371</v>
      </c>
      <c r="E14" s="5">
        <v>467</v>
      </c>
      <c r="F14" s="5">
        <v>438</v>
      </c>
      <c r="G14" s="5">
        <v>311</v>
      </c>
      <c r="H14" s="5">
        <v>1071</v>
      </c>
      <c r="I14" s="5">
        <v>359</v>
      </c>
      <c r="J14" s="5">
        <v>341</v>
      </c>
    </row>
    <row r="15" spans="1:11">
      <c r="A15" s="5" t="s">
        <v>28</v>
      </c>
      <c r="B15" s="5">
        <v>281</v>
      </c>
      <c r="C15" s="5">
        <v>644</v>
      </c>
      <c r="D15" s="5">
        <v>400</v>
      </c>
      <c r="E15" s="5">
        <v>493</v>
      </c>
      <c r="F15" s="5">
        <v>427</v>
      </c>
      <c r="G15" s="5">
        <v>380</v>
      </c>
      <c r="H15" s="5">
        <v>1093</v>
      </c>
      <c r="I15" s="5">
        <v>369</v>
      </c>
      <c r="J15" s="5">
        <v>350</v>
      </c>
    </row>
    <row r="16" spans="1:11">
      <c r="A16" s="5" t="s">
        <v>29</v>
      </c>
      <c r="B16" s="5">
        <v>286</v>
      </c>
      <c r="C16" s="5">
        <v>641</v>
      </c>
      <c r="D16" s="5">
        <v>402</v>
      </c>
      <c r="E16" s="5">
        <v>506</v>
      </c>
      <c r="F16" s="5">
        <v>422</v>
      </c>
      <c r="G16" s="5">
        <v>274</v>
      </c>
      <c r="H16" s="5">
        <v>1116</v>
      </c>
      <c r="I16" s="5">
        <v>373</v>
      </c>
      <c r="J16" s="5">
        <v>354</v>
      </c>
    </row>
    <row r="17" spans="1:10">
      <c r="A17" s="5" t="s">
        <v>30</v>
      </c>
      <c r="B17" s="5">
        <v>292</v>
      </c>
      <c r="C17" s="5">
        <v>567</v>
      </c>
      <c r="D17" s="5">
        <v>401</v>
      </c>
      <c r="E17" s="5">
        <v>514</v>
      </c>
      <c r="F17" s="5">
        <v>419</v>
      </c>
      <c r="G17" s="5">
        <v>271</v>
      </c>
      <c r="H17" s="5">
        <v>1138</v>
      </c>
      <c r="I17" s="5">
        <v>377</v>
      </c>
      <c r="J17" s="5">
        <v>357</v>
      </c>
    </row>
    <row r="18" spans="1:10">
      <c r="A18" s="5" t="s">
        <v>31</v>
      </c>
      <c r="B18" s="5">
        <v>302</v>
      </c>
      <c r="C18" s="5">
        <v>576</v>
      </c>
      <c r="D18" s="5">
        <v>412</v>
      </c>
      <c r="E18" s="5">
        <v>527</v>
      </c>
      <c r="F18" s="5">
        <v>437</v>
      </c>
      <c r="G18" s="5">
        <v>287</v>
      </c>
      <c r="H18" s="5">
        <v>1135</v>
      </c>
      <c r="I18" s="5">
        <v>388</v>
      </c>
      <c r="J18" s="5">
        <v>368</v>
      </c>
    </row>
    <row r="19" spans="1:10">
      <c r="A19" s="5" t="s">
        <v>32</v>
      </c>
      <c r="B19" s="5">
        <v>300</v>
      </c>
      <c r="C19" s="5">
        <v>544</v>
      </c>
      <c r="D19" s="5">
        <v>416</v>
      </c>
      <c r="E19" s="5">
        <v>539</v>
      </c>
      <c r="F19" s="5">
        <v>453</v>
      </c>
      <c r="G19" s="5">
        <v>304</v>
      </c>
      <c r="H19" s="5">
        <v>1131</v>
      </c>
      <c r="I19" s="5">
        <v>391</v>
      </c>
      <c r="J19" s="5">
        <v>371</v>
      </c>
    </row>
    <row r="20" spans="1:10">
      <c r="A20" s="5" t="s">
        <v>33</v>
      </c>
      <c r="B20" s="5">
        <v>292</v>
      </c>
      <c r="C20" s="5">
        <v>586</v>
      </c>
      <c r="D20" s="5">
        <v>416</v>
      </c>
      <c r="E20" s="5">
        <v>545</v>
      </c>
      <c r="F20" s="5">
        <v>454</v>
      </c>
      <c r="G20" s="5">
        <v>306</v>
      </c>
      <c r="H20" s="5">
        <v>1130</v>
      </c>
      <c r="I20" s="5">
        <v>388</v>
      </c>
      <c r="J20" s="5">
        <v>372</v>
      </c>
    </row>
    <row r="21" spans="1:10">
      <c r="A21" s="5" t="s">
        <v>34</v>
      </c>
      <c r="B21" s="5">
        <v>309</v>
      </c>
      <c r="C21" s="5">
        <v>636</v>
      </c>
      <c r="D21" s="5">
        <v>430</v>
      </c>
      <c r="E21" s="5">
        <v>560</v>
      </c>
      <c r="F21" s="5">
        <v>456</v>
      </c>
      <c r="G21" s="5">
        <v>299</v>
      </c>
      <c r="H21" s="5">
        <v>1129</v>
      </c>
      <c r="I21" s="5">
        <v>402</v>
      </c>
      <c r="J21" s="5">
        <v>381</v>
      </c>
    </row>
    <row r="22" spans="1:10">
      <c r="A22" s="5" t="s">
        <v>35</v>
      </c>
      <c r="B22" s="5">
        <v>311</v>
      </c>
      <c r="C22" s="5">
        <v>667</v>
      </c>
      <c r="D22" s="5">
        <v>431</v>
      </c>
      <c r="E22" s="5">
        <v>566</v>
      </c>
      <c r="F22" s="5">
        <v>452</v>
      </c>
      <c r="G22" s="5">
        <v>293</v>
      </c>
      <c r="H22" s="5">
        <v>1128</v>
      </c>
      <c r="I22" s="5">
        <v>404</v>
      </c>
      <c r="J22" s="5">
        <v>383</v>
      </c>
    </row>
    <row r="23" spans="1:10">
      <c r="A23" s="5" t="s">
        <v>36</v>
      </c>
      <c r="B23" s="5">
        <v>318</v>
      </c>
      <c r="C23" s="5">
        <v>694</v>
      </c>
      <c r="D23" s="5">
        <v>431</v>
      </c>
      <c r="E23" s="5">
        <v>565</v>
      </c>
      <c r="F23" s="5">
        <v>455</v>
      </c>
      <c r="G23" s="5">
        <v>297</v>
      </c>
      <c r="H23" s="5">
        <v>1125</v>
      </c>
      <c r="I23" s="5">
        <v>418</v>
      </c>
      <c r="J23" s="5">
        <v>388</v>
      </c>
    </row>
    <row r="24" spans="1:10">
      <c r="A24" s="5" t="s">
        <v>37</v>
      </c>
      <c r="B24" s="5">
        <v>334</v>
      </c>
      <c r="C24" s="5">
        <v>714</v>
      </c>
      <c r="D24" s="5">
        <v>451</v>
      </c>
      <c r="E24" s="5">
        <v>593</v>
      </c>
      <c r="F24" s="5">
        <v>474</v>
      </c>
      <c r="G24" s="5">
        <v>308</v>
      </c>
      <c r="H24" s="5">
        <v>1191</v>
      </c>
      <c r="I24" s="5">
        <v>438</v>
      </c>
      <c r="J24" s="5">
        <v>407</v>
      </c>
    </row>
    <row r="25" spans="1:10">
      <c r="A25" s="5" t="s">
        <v>38</v>
      </c>
      <c r="B25" s="5">
        <v>327</v>
      </c>
      <c r="C25" s="5">
        <v>726</v>
      </c>
      <c r="D25" s="5">
        <v>463</v>
      </c>
      <c r="E25" s="5">
        <v>620</v>
      </c>
      <c r="F25" s="5">
        <v>510</v>
      </c>
      <c r="G25" s="5">
        <v>345</v>
      </c>
      <c r="H25" s="5">
        <v>1258</v>
      </c>
      <c r="I25" s="5">
        <v>443</v>
      </c>
      <c r="J25" s="5">
        <v>419</v>
      </c>
    </row>
    <row r="26" spans="1:10">
      <c r="A26" s="5" t="s">
        <v>39</v>
      </c>
      <c r="B26" s="5">
        <v>335</v>
      </c>
      <c r="C26" s="5">
        <v>749</v>
      </c>
      <c r="D26" s="5">
        <v>475</v>
      </c>
      <c r="E26" s="5">
        <v>642</v>
      </c>
      <c r="F26" s="5">
        <v>532</v>
      </c>
      <c r="G26" s="5">
        <v>362</v>
      </c>
      <c r="H26" s="5">
        <v>1324</v>
      </c>
      <c r="I26" s="5">
        <v>454</v>
      </c>
      <c r="J26" s="5">
        <v>429</v>
      </c>
    </row>
    <row r="27" spans="1:10">
      <c r="A27" s="5" t="s">
        <v>40</v>
      </c>
      <c r="B27" s="5">
        <v>338</v>
      </c>
      <c r="C27" s="5">
        <v>764</v>
      </c>
      <c r="D27" s="5">
        <v>499</v>
      </c>
      <c r="E27" s="5">
        <v>653</v>
      </c>
      <c r="F27" s="5">
        <v>531</v>
      </c>
      <c r="G27" s="5">
        <v>346</v>
      </c>
      <c r="H27" s="5">
        <v>1331</v>
      </c>
      <c r="I27" s="5">
        <v>463</v>
      </c>
      <c r="J27" s="5">
        <v>437</v>
      </c>
    </row>
    <row r="28" spans="1:10">
      <c r="A28" s="5" t="s">
        <v>41</v>
      </c>
      <c r="B28" s="5">
        <v>350</v>
      </c>
      <c r="C28" s="5">
        <v>798</v>
      </c>
      <c r="D28" s="5">
        <v>526</v>
      </c>
      <c r="E28" s="5">
        <v>681</v>
      </c>
      <c r="F28" s="5">
        <v>551</v>
      </c>
      <c r="G28" s="5">
        <v>352</v>
      </c>
      <c r="H28" s="5">
        <v>1338</v>
      </c>
      <c r="I28" s="5">
        <v>481</v>
      </c>
      <c r="J28" s="5">
        <v>454</v>
      </c>
    </row>
    <row r="29" spans="1:10">
      <c r="A29" s="5" t="s">
        <v>42</v>
      </c>
      <c r="B29" s="5">
        <v>364</v>
      </c>
      <c r="C29" s="5">
        <v>859</v>
      </c>
      <c r="D29" s="5">
        <v>532</v>
      </c>
      <c r="E29" s="5">
        <v>694</v>
      </c>
      <c r="F29" s="5">
        <v>563</v>
      </c>
      <c r="G29" s="5">
        <v>363</v>
      </c>
      <c r="H29" s="5">
        <v>1346</v>
      </c>
      <c r="I29" s="5">
        <v>496</v>
      </c>
      <c r="J29" s="5">
        <v>468</v>
      </c>
    </row>
    <row r="30" spans="1:10">
      <c r="A30" s="5" t="s">
        <v>43</v>
      </c>
      <c r="B30" s="5">
        <v>406</v>
      </c>
      <c r="C30" s="5">
        <v>955</v>
      </c>
      <c r="D30" s="5">
        <v>594</v>
      </c>
      <c r="E30" s="5">
        <v>762</v>
      </c>
      <c r="F30" s="5">
        <v>611</v>
      </c>
      <c r="G30" s="5">
        <v>383</v>
      </c>
      <c r="H30" s="5">
        <v>1419</v>
      </c>
      <c r="I30" s="5">
        <v>557</v>
      </c>
      <c r="J30" s="5">
        <v>526</v>
      </c>
    </row>
    <row r="31" spans="1:10">
      <c r="A31" s="5" t="s">
        <v>44</v>
      </c>
      <c r="B31" s="5">
        <v>441</v>
      </c>
      <c r="C31" s="5">
        <v>1052</v>
      </c>
      <c r="D31" s="5">
        <v>675</v>
      </c>
      <c r="E31" s="5">
        <v>831</v>
      </c>
      <c r="F31" s="5">
        <v>662</v>
      </c>
      <c r="G31" s="5">
        <v>414</v>
      </c>
      <c r="H31" s="5">
        <v>1492</v>
      </c>
      <c r="I31" s="5">
        <v>598</v>
      </c>
      <c r="J31" s="5">
        <v>568</v>
      </c>
    </row>
    <row r="32" spans="1:10">
      <c r="A32" s="5" t="s">
        <v>45</v>
      </c>
      <c r="B32" s="5">
        <v>449</v>
      </c>
      <c r="C32" s="5">
        <v>1013</v>
      </c>
      <c r="D32" s="5">
        <v>685</v>
      </c>
      <c r="E32" s="5">
        <v>930</v>
      </c>
      <c r="F32" s="5">
        <v>703</v>
      </c>
      <c r="G32" s="5">
        <v>439</v>
      </c>
      <c r="H32" s="5">
        <v>1563</v>
      </c>
      <c r="I32" s="5">
        <v>594</v>
      </c>
      <c r="J32" s="5">
        <v>559</v>
      </c>
    </row>
    <row r="33" spans="1:10">
      <c r="A33" s="5" t="s">
        <v>46</v>
      </c>
      <c r="B33" s="5">
        <v>471</v>
      </c>
      <c r="C33" s="5">
        <v>966</v>
      </c>
      <c r="D33" s="5">
        <v>696</v>
      </c>
      <c r="E33" s="5">
        <v>877</v>
      </c>
      <c r="F33" s="5">
        <v>686</v>
      </c>
      <c r="G33" s="5">
        <v>409</v>
      </c>
      <c r="H33" s="5">
        <v>1730</v>
      </c>
      <c r="I33" s="5">
        <v>634</v>
      </c>
      <c r="J33" s="5">
        <v>598</v>
      </c>
    </row>
    <row r="34" spans="1:10">
      <c r="A34" s="5" t="s">
        <v>47</v>
      </c>
      <c r="B34" s="5">
        <v>475</v>
      </c>
      <c r="C34" s="5">
        <v>862</v>
      </c>
      <c r="D34" s="5">
        <v>671</v>
      </c>
      <c r="E34" s="5">
        <v>906</v>
      </c>
      <c r="F34" s="5">
        <v>664</v>
      </c>
      <c r="G34" s="5">
        <v>404</v>
      </c>
      <c r="H34" s="5">
        <v>1829</v>
      </c>
      <c r="I34" s="5">
        <v>631</v>
      </c>
      <c r="J34" s="5">
        <v>596</v>
      </c>
    </row>
    <row r="35" spans="1:10">
      <c r="A35" s="5" t="s">
        <v>48</v>
      </c>
      <c r="B35" s="5">
        <v>458</v>
      </c>
      <c r="C35" s="5">
        <v>757</v>
      </c>
      <c r="D35" s="5">
        <v>592</v>
      </c>
      <c r="E35" s="5">
        <v>871</v>
      </c>
      <c r="F35" s="5">
        <v>634</v>
      </c>
      <c r="G35" s="5">
        <v>412</v>
      </c>
      <c r="H35" s="5">
        <v>1806</v>
      </c>
      <c r="I35" s="5">
        <v>592</v>
      </c>
      <c r="J35" s="5">
        <v>561</v>
      </c>
    </row>
    <row r="36" spans="1:10">
      <c r="A36" s="5" t="s">
        <v>49</v>
      </c>
      <c r="B36" s="5">
        <v>431</v>
      </c>
      <c r="C36" s="5">
        <v>778</v>
      </c>
      <c r="D36" s="5">
        <v>584</v>
      </c>
      <c r="E36" s="5">
        <v>856</v>
      </c>
      <c r="F36" s="5">
        <v>637</v>
      </c>
      <c r="G36" s="5">
        <v>417</v>
      </c>
      <c r="H36" s="5">
        <v>1784</v>
      </c>
      <c r="I36" s="5">
        <v>575</v>
      </c>
      <c r="J36" s="5">
        <v>546</v>
      </c>
    </row>
    <row r="37" spans="1:10">
      <c r="A37" s="5" t="s">
        <v>50</v>
      </c>
      <c r="B37" s="5">
        <v>402</v>
      </c>
      <c r="C37" s="5">
        <v>727</v>
      </c>
      <c r="D37" s="5">
        <v>580</v>
      </c>
      <c r="E37" s="5">
        <v>831</v>
      </c>
      <c r="F37" s="5">
        <v>636</v>
      </c>
      <c r="G37" s="5">
        <v>422</v>
      </c>
      <c r="H37" s="5">
        <v>1802</v>
      </c>
      <c r="I37" s="5">
        <v>560</v>
      </c>
      <c r="J37" s="5">
        <v>525</v>
      </c>
    </row>
    <row r="38" spans="1:10">
      <c r="A38" s="5" t="s">
        <v>51</v>
      </c>
      <c r="B38" s="5">
        <v>403</v>
      </c>
      <c r="C38" s="5">
        <v>750</v>
      </c>
      <c r="D38" s="5">
        <v>588</v>
      </c>
      <c r="E38" s="5">
        <v>844</v>
      </c>
      <c r="F38" s="5">
        <v>640</v>
      </c>
      <c r="G38" s="5">
        <v>424</v>
      </c>
      <c r="H38" s="5">
        <v>1816</v>
      </c>
      <c r="I38" s="5">
        <v>564</v>
      </c>
      <c r="J38" s="5">
        <v>540</v>
      </c>
    </row>
    <row r="39" spans="1:10">
      <c r="A39" s="5" t="s">
        <v>52</v>
      </c>
      <c r="B39" s="5">
        <v>408</v>
      </c>
      <c r="C39" s="5">
        <v>758</v>
      </c>
      <c r="D39" s="5">
        <v>606</v>
      </c>
      <c r="E39" s="5">
        <v>849</v>
      </c>
      <c r="F39" s="5">
        <v>645</v>
      </c>
      <c r="G39" s="5">
        <v>418</v>
      </c>
      <c r="H39" s="5">
        <v>1832</v>
      </c>
      <c r="I39" s="5">
        <v>574</v>
      </c>
      <c r="J39" s="5">
        <v>544</v>
      </c>
    </row>
    <row r="40" spans="1:10">
      <c r="A40" s="5" t="s">
        <v>53</v>
      </c>
      <c r="B40" s="5">
        <v>407</v>
      </c>
      <c r="C40" s="5">
        <v>788</v>
      </c>
      <c r="D40" s="5">
        <v>614</v>
      </c>
      <c r="E40" s="5">
        <v>855</v>
      </c>
      <c r="F40" s="5">
        <v>656</v>
      </c>
      <c r="G40" s="5">
        <v>428</v>
      </c>
      <c r="H40" s="5">
        <v>1855</v>
      </c>
      <c r="I40" s="5">
        <v>579</v>
      </c>
      <c r="J40" s="5">
        <v>549</v>
      </c>
    </row>
    <row r="41" spans="1:10">
      <c r="A41" s="5" t="s">
        <v>54</v>
      </c>
      <c r="B41" s="5">
        <v>404</v>
      </c>
      <c r="C41" s="5">
        <v>806</v>
      </c>
      <c r="D41" s="5">
        <v>625</v>
      </c>
      <c r="E41" s="5">
        <v>885</v>
      </c>
      <c r="F41" s="5">
        <v>668</v>
      </c>
      <c r="G41" s="5">
        <v>437</v>
      </c>
      <c r="H41" s="5">
        <v>1879</v>
      </c>
      <c r="I41" s="5">
        <v>586</v>
      </c>
      <c r="J41" s="5">
        <v>555</v>
      </c>
    </row>
    <row r="42" spans="1:10">
      <c r="A42" s="5" t="s">
        <v>55</v>
      </c>
      <c r="B42" s="5">
        <v>402</v>
      </c>
      <c r="C42" s="5">
        <v>802</v>
      </c>
      <c r="D42" s="5">
        <v>633</v>
      </c>
      <c r="E42" s="5">
        <v>893</v>
      </c>
      <c r="F42" s="5">
        <v>665</v>
      </c>
      <c r="G42" s="5">
        <v>422</v>
      </c>
      <c r="H42" s="5">
        <v>1902</v>
      </c>
      <c r="I42" s="5">
        <v>588</v>
      </c>
      <c r="J42" s="5">
        <v>558</v>
      </c>
    </row>
    <row r="43" spans="1:10">
      <c r="A43" s="5" t="s">
        <v>56</v>
      </c>
      <c r="B43" s="5">
        <v>401</v>
      </c>
      <c r="C43" s="5">
        <v>799</v>
      </c>
      <c r="D43" s="5">
        <v>647</v>
      </c>
      <c r="E43" s="5">
        <v>894</v>
      </c>
      <c r="F43" s="5">
        <v>674</v>
      </c>
      <c r="G43" s="5">
        <v>433</v>
      </c>
      <c r="H43" s="5">
        <v>1908</v>
      </c>
      <c r="I43" s="5">
        <v>593</v>
      </c>
      <c r="J43" s="5">
        <v>562</v>
      </c>
    </row>
    <row r="44" spans="1:10">
      <c r="A44" s="5" t="s">
        <v>57</v>
      </c>
      <c r="B44" s="5">
        <v>405</v>
      </c>
      <c r="C44" s="5">
        <v>778</v>
      </c>
      <c r="D44" s="5">
        <v>657</v>
      </c>
      <c r="E44" s="5">
        <v>892</v>
      </c>
      <c r="F44" s="5">
        <v>674</v>
      </c>
      <c r="G44" s="5">
        <v>427</v>
      </c>
      <c r="H44" s="5">
        <v>1912</v>
      </c>
      <c r="I44" s="5">
        <v>602</v>
      </c>
      <c r="J44" s="5">
        <v>571</v>
      </c>
    </row>
    <row r="45" spans="1:10">
      <c r="A45" s="5" t="s">
        <v>58</v>
      </c>
      <c r="B45" s="5">
        <v>406</v>
      </c>
      <c r="C45" s="5">
        <v>778</v>
      </c>
      <c r="D45" s="5">
        <v>678</v>
      </c>
      <c r="E45" s="5">
        <v>897</v>
      </c>
      <c r="F45" s="5">
        <v>684</v>
      </c>
      <c r="G45" s="5">
        <v>427</v>
      </c>
      <c r="H45" s="5">
        <v>1933</v>
      </c>
      <c r="I45" s="5">
        <v>613</v>
      </c>
      <c r="J45" s="5">
        <v>582</v>
      </c>
    </row>
    <row r="46" spans="1:10">
      <c r="A46" s="5" t="s">
        <v>59</v>
      </c>
      <c r="B46" s="5">
        <v>408</v>
      </c>
      <c r="C46" s="5">
        <v>804</v>
      </c>
      <c r="D46" s="5">
        <v>708</v>
      </c>
      <c r="E46" s="5">
        <v>907</v>
      </c>
      <c r="F46" s="5">
        <v>698</v>
      </c>
      <c r="G46" s="5">
        <v>430</v>
      </c>
      <c r="H46" s="5">
        <v>1948</v>
      </c>
      <c r="I46" s="5">
        <v>632</v>
      </c>
      <c r="J46" s="5">
        <v>599</v>
      </c>
    </row>
    <row r="47" spans="1:10">
      <c r="A47" s="5" t="s">
        <v>60</v>
      </c>
      <c r="B47" s="5">
        <v>410</v>
      </c>
      <c r="C47" s="5">
        <v>891</v>
      </c>
      <c r="D47" s="5">
        <v>730</v>
      </c>
      <c r="E47" s="5">
        <v>945</v>
      </c>
      <c r="F47" s="5">
        <v>710</v>
      </c>
      <c r="G47" s="5">
        <v>437</v>
      </c>
      <c r="H47" s="5">
        <v>1963</v>
      </c>
      <c r="I47" s="5">
        <v>650</v>
      </c>
      <c r="J47" s="5">
        <v>616</v>
      </c>
    </row>
    <row r="48" spans="1:10">
      <c r="A48" s="5" t="s">
        <v>61</v>
      </c>
      <c r="B48" s="5">
        <v>417</v>
      </c>
      <c r="C48" s="5">
        <v>1005</v>
      </c>
      <c r="D48" s="5">
        <v>739</v>
      </c>
      <c r="E48" s="5">
        <v>967</v>
      </c>
      <c r="F48" s="5">
        <v>726</v>
      </c>
      <c r="G48" s="5">
        <v>448</v>
      </c>
      <c r="H48" s="5">
        <v>1978</v>
      </c>
      <c r="I48" s="5">
        <v>667</v>
      </c>
      <c r="J48" s="5">
        <v>632</v>
      </c>
    </row>
    <row r="49" spans="1:10">
      <c r="A49" s="5" t="s">
        <v>62</v>
      </c>
      <c r="B49" s="5">
        <v>421</v>
      </c>
      <c r="C49" s="5">
        <v>1020</v>
      </c>
      <c r="D49" s="5">
        <v>757</v>
      </c>
      <c r="E49" s="5">
        <v>986</v>
      </c>
      <c r="F49" s="5">
        <v>749</v>
      </c>
      <c r="G49" s="5">
        <v>466</v>
      </c>
      <c r="H49" s="5">
        <v>1994</v>
      </c>
      <c r="I49" s="5">
        <v>681</v>
      </c>
      <c r="J49" s="5">
        <v>646</v>
      </c>
    </row>
    <row r="50" spans="1:10">
      <c r="A50" s="5" t="s">
        <v>63</v>
      </c>
      <c r="B50" s="5">
        <v>424</v>
      </c>
      <c r="C50" s="5">
        <v>974</v>
      </c>
      <c r="D50" s="5">
        <v>755</v>
      </c>
      <c r="E50" s="5">
        <v>998</v>
      </c>
      <c r="F50" s="5">
        <v>755</v>
      </c>
      <c r="G50" s="5">
        <v>476</v>
      </c>
      <c r="H50" s="5">
        <v>2010</v>
      </c>
      <c r="I50" s="5">
        <v>685</v>
      </c>
      <c r="J50" s="5">
        <v>650</v>
      </c>
    </row>
    <row r="51" spans="1:10">
      <c r="A51" s="5" t="s">
        <v>64</v>
      </c>
      <c r="B51" s="5">
        <v>425</v>
      </c>
      <c r="C51" s="5">
        <v>937</v>
      </c>
      <c r="D51" s="5">
        <v>760</v>
      </c>
      <c r="E51" s="5">
        <v>1012</v>
      </c>
      <c r="F51" s="5">
        <v>753</v>
      </c>
      <c r="G51" s="5">
        <v>473</v>
      </c>
      <c r="H51" s="5">
        <v>2025</v>
      </c>
      <c r="I51" s="5">
        <v>687</v>
      </c>
      <c r="J51" s="5">
        <v>653</v>
      </c>
    </row>
    <row r="52" spans="1:10">
      <c r="A52" s="5" t="s">
        <v>65</v>
      </c>
      <c r="B52" s="5">
        <v>437</v>
      </c>
      <c r="C52" s="5">
        <v>936</v>
      </c>
      <c r="D52" s="5">
        <v>761</v>
      </c>
      <c r="E52" s="5">
        <v>1021</v>
      </c>
      <c r="F52" s="5">
        <v>754</v>
      </c>
      <c r="G52" s="5">
        <v>471</v>
      </c>
      <c r="H52" s="5">
        <v>2021</v>
      </c>
      <c r="I52" s="5">
        <v>692</v>
      </c>
      <c r="J52" s="5">
        <v>659</v>
      </c>
    </row>
    <row r="53" spans="1:10">
      <c r="A53" s="5" t="s">
        <v>66</v>
      </c>
      <c r="B53" s="5">
        <v>444</v>
      </c>
      <c r="C53" s="5">
        <v>944</v>
      </c>
      <c r="D53" s="5">
        <v>768</v>
      </c>
      <c r="E53" s="5">
        <v>1022</v>
      </c>
      <c r="F53" s="5">
        <v>761</v>
      </c>
      <c r="G53" s="5">
        <v>475</v>
      </c>
      <c r="H53" s="5">
        <v>2020</v>
      </c>
      <c r="I53" s="5">
        <v>701</v>
      </c>
      <c r="J53" s="5">
        <v>667</v>
      </c>
    </row>
    <row r="54" spans="1:10">
      <c r="A54" s="5" t="s">
        <v>67</v>
      </c>
      <c r="B54" s="5">
        <v>450</v>
      </c>
      <c r="C54" s="5">
        <v>978</v>
      </c>
      <c r="D54" s="5">
        <v>788</v>
      </c>
      <c r="E54" s="5">
        <v>1038</v>
      </c>
      <c r="F54" s="5">
        <v>780</v>
      </c>
      <c r="G54" s="5">
        <v>488</v>
      </c>
      <c r="H54" s="5">
        <v>2023</v>
      </c>
      <c r="I54" s="5">
        <v>718</v>
      </c>
      <c r="J54" s="5">
        <v>684</v>
      </c>
    </row>
    <row r="55" spans="1:10">
      <c r="A55" s="5" t="s">
        <v>68</v>
      </c>
      <c r="B55" s="5">
        <v>461</v>
      </c>
      <c r="C55" s="5">
        <v>1041</v>
      </c>
      <c r="D55" s="5">
        <v>809</v>
      </c>
      <c r="E55" s="5">
        <v>1061</v>
      </c>
      <c r="F55" s="5">
        <v>793</v>
      </c>
      <c r="G55" s="5">
        <v>491</v>
      </c>
      <c r="H55" s="5">
        <v>2029</v>
      </c>
      <c r="I55" s="5">
        <v>738</v>
      </c>
      <c r="J55" s="5">
        <v>704</v>
      </c>
    </row>
    <row r="56" spans="1:10">
      <c r="A56" s="5" t="s">
        <v>69</v>
      </c>
      <c r="B56" s="5">
        <v>480</v>
      </c>
      <c r="C56" s="5">
        <v>1087</v>
      </c>
      <c r="D56" s="5">
        <v>835</v>
      </c>
      <c r="E56" s="5">
        <v>1049</v>
      </c>
      <c r="F56" s="5">
        <v>813</v>
      </c>
      <c r="G56" s="5">
        <v>502</v>
      </c>
      <c r="H56" s="5">
        <v>2036</v>
      </c>
      <c r="I56" s="5">
        <v>763</v>
      </c>
      <c r="J56" s="5">
        <v>725</v>
      </c>
    </row>
    <row r="57" spans="1:10">
      <c r="A57" s="5" t="s">
        <v>70</v>
      </c>
      <c r="B57" s="5">
        <v>495</v>
      </c>
      <c r="C57" s="5">
        <v>1149</v>
      </c>
      <c r="D57" s="5">
        <v>856</v>
      </c>
      <c r="E57" s="5">
        <v>1082</v>
      </c>
      <c r="F57" s="5">
        <v>829</v>
      </c>
      <c r="G57" s="5">
        <v>513</v>
      </c>
      <c r="H57" s="5">
        <v>2042</v>
      </c>
      <c r="I57" s="5">
        <v>786</v>
      </c>
      <c r="J57" s="5">
        <v>750</v>
      </c>
    </row>
    <row r="58" spans="1:10">
      <c r="A58" s="5" t="s">
        <v>71</v>
      </c>
      <c r="B58" s="5">
        <v>511</v>
      </c>
      <c r="C58" s="5">
        <v>1220</v>
      </c>
      <c r="D58" s="5">
        <v>877</v>
      </c>
      <c r="E58" s="5">
        <v>1103</v>
      </c>
      <c r="F58" s="5">
        <v>841</v>
      </c>
      <c r="G58" s="5">
        <v>518</v>
      </c>
      <c r="H58" s="5">
        <v>2091</v>
      </c>
      <c r="I58" s="5">
        <v>809</v>
      </c>
      <c r="J58" s="5">
        <v>773</v>
      </c>
    </row>
    <row r="59" spans="1:10">
      <c r="A59" s="5" t="s">
        <v>72</v>
      </c>
      <c r="B59" s="5">
        <v>513</v>
      </c>
      <c r="C59" s="5">
        <v>1195</v>
      </c>
      <c r="D59" s="5">
        <v>881</v>
      </c>
      <c r="E59" s="5">
        <v>1124</v>
      </c>
      <c r="F59" s="5">
        <v>848</v>
      </c>
      <c r="G59" s="5">
        <v>518</v>
      </c>
      <c r="H59" s="5">
        <v>2140</v>
      </c>
      <c r="I59" s="5">
        <v>815</v>
      </c>
      <c r="J59" s="5">
        <v>779</v>
      </c>
    </row>
    <row r="60" spans="1:10">
      <c r="A60" s="5" t="s">
        <v>73</v>
      </c>
      <c r="B60" s="5">
        <v>520</v>
      </c>
      <c r="C60" s="5">
        <v>1133</v>
      </c>
      <c r="D60" s="5">
        <v>891</v>
      </c>
      <c r="E60" s="5">
        <v>1150</v>
      </c>
      <c r="F60" s="5">
        <v>854</v>
      </c>
      <c r="G60" s="5">
        <v>519</v>
      </c>
      <c r="H60" s="5">
        <v>2100</v>
      </c>
      <c r="I60" s="5">
        <v>819</v>
      </c>
      <c r="J60" s="5">
        <v>784</v>
      </c>
    </row>
    <row r="61" spans="1:10">
      <c r="A61" s="5" t="s">
        <v>74</v>
      </c>
      <c r="B61" s="5">
        <v>528</v>
      </c>
      <c r="C61" s="5">
        <v>1150</v>
      </c>
      <c r="D61" s="5">
        <v>914</v>
      </c>
      <c r="E61" s="5">
        <v>1168</v>
      </c>
      <c r="F61" s="5">
        <v>877</v>
      </c>
      <c r="G61" s="5">
        <v>537</v>
      </c>
      <c r="H61" s="5">
        <v>2120</v>
      </c>
      <c r="I61" s="5">
        <v>839</v>
      </c>
      <c r="J61" s="5">
        <v>804</v>
      </c>
    </row>
    <row r="62" spans="1:10">
      <c r="A62" s="5" t="s">
        <v>75</v>
      </c>
      <c r="B62" s="5">
        <v>536</v>
      </c>
      <c r="C62" s="5">
        <v>1175</v>
      </c>
      <c r="D62" s="5">
        <v>938</v>
      </c>
      <c r="E62" s="5">
        <v>1198</v>
      </c>
      <c r="F62" s="5">
        <v>901</v>
      </c>
      <c r="G62" s="5">
        <v>555</v>
      </c>
      <c r="H62" s="5">
        <v>2141</v>
      </c>
      <c r="I62" s="5">
        <v>860</v>
      </c>
      <c r="J62" s="5">
        <v>825</v>
      </c>
    </row>
    <row r="63" spans="1:10">
      <c r="A63" s="5" t="s">
        <v>76</v>
      </c>
      <c r="B63" s="5">
        <v>551</v>
      </c>
      <c r="C63" s="5">
        <v>1205</v>
      </c>
      <c r="D63" s="5">
        <v>965</v>
      </c>
      <c r="E63" s="5">
        <v>1212</v>
      </c>
      <c r="F63" s="5">
        <v>927</v>
      </c>
      <c r="G63" s="5">
        <v>573</v>
      </c>
      <c r="H63" s="5">
        <v>2163</v>
      </c>
      <c r="I63" s="5">
        <v>887</v>
      </c>
      <c r="J63" s="5">
        <v>850</v>
      </c>
    </row>
    <row r="64" spans="1:10">
      <c r="A64" s="5" t="s">
        <v>77</v>
      </c>
      <c r="B64" s="5">
        <v>569</v>
      </c>
      <c r="C64" s="5">
        <v>1294</v>
      </c>
      <c r="D64" s="5">
        <v>1014</v>
      </c>
      <c r="E64" s="5">
        <v>1250</v>
      </c>
      <c r="F64" s="5">
        <v>965</v>
      </c>
      <c r="G64" s="5">
        <v>595</v>
      </c>
      <c r="H64" s="5">
        <v>2188</v>
      </c>
      <c r="I64" s="5">
        <v>927</v>
      </c>
      <c r="J64" s="5">
        <v>889</v>
      </c>
    </row>
    <row r="65" spans="1:10">
      <c r="A65" s="5" t="s">
        <v>78</v>
      </c>
      <c r="B65" s="5">
        <v>584</v>
      </c>
      <c r="C65" s="5">
        <v>1410</v>
      </c>
      <c r="D65" s="5">
        <v>1059</v>
      </c>
      <c r="E65" s="5">
        <v>1289</v>
      </c>
      <c r="F65" s="5">
        <v>996</v>
      </c>
      <c r="G65" s="5">
        <v>611</v>
      </c>
      <c r="H65" s="5">
        <v>2316</v>
      </c>
      <c r="I65" s="5">
        <v>968</v>
      </c>
      <c r="J65" s="5">
        <v>930</v>
      </c>
    </row>
    <row r="66" spans="1:10">
      <c r="A66" s="5" t="s">
        <v>79</v>
      </c>
      <c r="B66" s="5">
        <v>593</v>
      </c>
      <c r="C66" s="5">
        <v>1401</v>
      </c>
      <c r="D66" s="5">
        <v>1061</v>
      </c>
      <c r="E66" s="5">
        <v>1327</v>
      </c>
      <c r="F66" s="5">
        <v>1005</v>
      </c>
      <c r="G66" s="5">
        <v>615</v>
      </c>
      <c r="H66" s="5">
        <v>2324</v>
      </c>
      <c r="I66" s="5">
        <v>974</v>
      </c>
      <c r="J66" s="5">
        <v>937</v>
      </c>
    </row>
    <row r="67" spans="1:10">
      <c r="A67" s="5" t="s">
        <v>80</v>
      </c>
      <c r="B67" s="5">
        <v>609</v>
      </c>
      <c r="C67" s="5">
        <v>1323</v>
      </c>
      <c r="D67" s="5">
        <v>1071</v>
      </c>
      <c r="E67" s="5">
        <v>1368</v>
      </c>
      <c r="F67" s="5">
        <v>1018</v>
      </c>
      <c r="G67" s="5">
        <v>627</v>
      </c>
      <c r="H67" s="5">
        <v>2331</v>
      </c>
      <c r="I67" s="5">
        <v>984</v>
      </c>
      <c r="J67" s="5">
        <v>947</v>
      </c>
    </row>
    <row r="68" spans="1:10">
      <c r="A68" s="5" t="s">
        <v>81</v>
      </c>
      <c r="B68" s="5">
        <v>618</v>
      </c>
      <c r="C68" s="5">
        <v>1347</v>
      </c>
      <c r="D68" s="5">
        <v>1106</v>
      </c>
      <c r="E68" s="5">
        <v>1401</v>
      </c>
      <c r="F68" s="5">
        <v>1036</v>
      </c>
      <c r="G68" s="5">
        <v>632</v>
      </c>
      <c r="H68" s="5">
        <v>2472</v>
      </c>
      <c r="I68" s="5">
        <v>1013</v>
      </c>
      <c r="J68" s="5">
        <v>973</v>
      </c>
    </row>
    <row r="69" spans="1:10">
      <c r="A69" s="5" t="s">
        <v>82</v>
      </c>
      <c r="B69" s="5">
        <v>636</v>
      </c>
      <c r="C69" s="5">
        <v>1391</v>
      </c>
      <c r="D69" s="5">
        <v>1146</v>
      </c>
      <c r="E69" s="5">
        <v>1431</v>
      </c>
      <c r="F69" s="5">
        <v>1068</v>
      </c>
      <c r="G69" s="5">
        <v>652</v>
      </c>
      <c r="H69" s="5">
        <v>2623</v>
      </c>
      <c r="I69" s="5">
        <v>1052</v>
      </c>
      <c r="J69" s="5">
        <v>1014</v>
      </c>
    </row>
    <row r="70" spans="1:10">
      <c r="A70" s="5" t="s">
        <v>83</v>
      </c>
      <c r="B70" s="5">
        <v>656</v>
      </c>
      <c r="C70" s="5">
        <v>1518</v>
      </c>
      <c r="D70" s="5">
        <v>1180</v>
      </c>
      <c r="E70" s="5">
        <v>1472</v>
      </c>
      <c r="F70" s="5">
        <v>1110</v>
      </c>
      <c r="G70" s="5">
        <v>684</v>
      </c>
      <c r="H70" s="5">
        <v>2655</v>
      </c>
      <c r="I70" s="5">
        <v>1089</v>
      </c>
      <c r="J70" s="5">
        <v>1051</v>
      </c>
    </row>
    <row r="71" spans="1:10">
      <c r="A71" s="5" t="s">
        <v>84</v>
      </c>
      <c r="B71" s="5">
        <v>682</v>
      </c>
      <c r="C71" s="5">
        <v>1661</v>
      </c>
      <c r="D71" s="5">
        <v>1210</v>
      </c>
      <c r="E71" s="5">
        <v>1502</v>
      </c>
      <c r="F71" s="5">
        <v>1129</v>
      </c>
      <c r="G71" s="5">
        <v>688</v>
      </c>
      <c r="H71" s="5">
        <v>2679</v>
      </c>
      <c r="I71" s="5">
        <v>1122</v>
      </c>
      <c r="J71" s="5">
        <v>1084</v>
      </c>
    </row>
    <row r="72" spans="1:10">
      <c r="A72" s="5" t="s">
        <v>238</v>
      </c>
      <c r="B72" s="5"/>
      <c r="C72" s="5">
        <v>1747</v>
      </c>
      <c r="D72" s="5">
        <v>1393</v>
      </c>
      <c r="E72" s="5"/>
      <c r="F72" s="5"/>
      <c r="G72" s="5"/>
      <c r="H72" s="5"/>
      <c r="I72" s="5"/>
      <c r="J72" s="5">
        <v>1350</v>
      </c>
    </row>
    <row r="73" spans="1:10">
      <c r="A73" s="5" t="s">
        <v>85</v>
      </c>
      <c r="B73" s="5">
        <v>922</v>
      </c>
      <c r="C73" s="5">
        <v>2036</v>
      </c>
      <c r="D73" s="5">
        <v>1754</v>
      </c>
      <c r="E73" s="5">
        <v>2484</v>
      </c>
      <c r="F73" s="5">
        <v>1700</v>
      </c>
      <c r="G73" s="5">
        <v>999</v>
      </c>
      <c r="H73" s="5">
        <v>3729</v>
      </c>
      <c r="I73" s="5">
        <v>1682</v>
      </c>
      <c r="J73" s="5">
        <v>1611</v>
      </c>
    </row>
    <row r="74" spans="1:10">
      <c r="A74" s="5" t="s">
        <v>86</v>
      </c>
      <c r="B74" s="5">
        <v>1007</v>
      </c>
      <c r="C74" s="5">
        <v>2259</v>
      </c>
      <c r="D74" s="5">
        <v>1790</v>
      </c>
      <c r="E74" s="5">
        <v>2535</v>
      </c>
      <c r="F74" s="5">
        <v>1795</v>
      </c>
      <c r="G74" s="5">
        <v>1069</v>
      </c>
      <c r="H74" s="5">
        <v>3732</v>
      </c>
      <c r="I74" s="5">
        <v>1753</v>
      </c>
      <c r="J74" s="5">
        <v>1681</v>
      </c>
    </row>
    <row r="75" spans="1:10">
      <c r="A75" s="5" t="s">
        <v>87</v>
      </c>
      <c r="B75" s="5">
        <v>1070</v>
      </c>
      <c r="C75" s="5">
        <v>2381</v>
      </c>
      <c r="D75" s="5">
        <v>1939</v>
      </c>
      <c r="E75" s="5">
        <v>2667</v>
      </c>
      <c r="F75" s="5">
        <v>1895</v>
      </c>
      <c r="G75" s="5">
        <v>1123</v>
      </c>
      <c r="H75" s="5">
        <v>4064</v>
      </c>
      <c r="I75" s="5">
        <v>1903</v>
      </c>
      <c r="J75" s="5">
        <v>1825</v>
      </c>
    </row>
    <row r="76" spans="1:10">
      <c r="A76" s="5" t="s">
        <v>88</v>
      </c>
      <c r="B76" s="5">
        <v>1156</v>
      </c>
      <c r="C76" s="5">
        <v>2536</v>
      </c>
      <c r="D76" s="5">
        <v>2093</v>
      </c>
      <c r="E76" s="5">
        <v>2919</v>
      </c>
      <c r="F76" s="5">
        <v>2046</v>
      </c>
      <c r="G76" s="5">
        <v>1176</v>
      </c>
      <c r="H76" s="5">
        <v>4485</v>
      </c>
      <c r="I76" s="5">
        <v>2074</v>
      </c>
      <c r="J76" s="5">
        <v>1989</v>
      </c>
    </row>
    <row r="77" spans="1:10">
      <c r="A77" s="5" t="s">
        <v>89</v>
      </c>
      <c r="B77" s="5">
        <v>1252</v>
      </c>
      <c r="C77" s="5">
        <v>2685</v>
      </c>
      <c r="D77" s="5">
        <v>2229</v>
      </c>
      <c r="E77" s="5">
        <v>2974</v>
      </c>
      <c r="F77" s="5">
        <v>2161</v>
      </c>
      <c r="G77" s="5">
        <v>1179</v>
      </c>
      <c r="H77" s="5">
        <v>4570</v>
      </c>
      <c r="I77" s="5">
        <v>2200</v>
      </c>
      <c r="J77" s="5">
        <v>2111</v>
      </c>
    </row>
    <row r="78" spans="1:10">
      <c r="A78" s="5" t="s">
        <v>90</v>
      </c>
      <c r="B78" s="5">
        <v>1309</v>
      </c>
      <c r="C78" s="5">
        <v>2580</v>
      </c>
      <c r="D78" s="5">
        <v>2208</v>
      </c>
      <c r="E78" s="5">
        <v>2983</v>
      </c>
      <c r="F78" s="5">
        <v>2207</v>
      </c>
      <c r="G78" s="5">
        <v>1149</v>
      </c>
      <c r="H78" s="5">
        <v>4539</v>
      </c>
      <c r="I78" s="5">
        <v>2216</v>
      </c>
      <c r="J78" s="5">
        <v>2124</v>
      </c>
    </row>
    <row r="79" spans="1:10">
      <c r="A79" s="5" t="s">
        <v>91</v>
      </c>
      <c r="B79" s="5">
        <v>1243</v>
      </c>
      <c r="C79" s="5">
        <v>2341</v>
      </c>
      <c r="D79" s="5">
        <v>1998</v>
      </c>
      <c r="E79" s="5">
        <v>2779</v>
      </c>
      <c r="F79" s="5">
        <v>2063</v>
      </c>
      <c r="G79" s="5">
        <v>1044</v>
      </c>
      <c r="H79" s="5">
        <v>4031</v>
      </c>
      <c r="I79" s="5">
        <v>2030</v>
      </c>
      <c r="J79" s="5">
        <v>1942</v>
      </c>
    </row>
    <row r="80" spans="1:10">
      <c r="A80" s="5" t="s">
        <v>92</v>
      </c>
      <c r="B80" s="5">
        <v>1022</v>
      </c>
      <c r="C80" s="5">
        <v>1969</v>
      </c>
      <c r="D80" s="5">
        <v>1677</v>
      </c>
      <c r="E80" s="5">
        <v>2453</v>
      </c>
      <c r="F80" s="5">
        <v>1798</v>
      </c>
      <c r="G80" s="5">
        <v>989</v>
      </c>
      <c r="H80" s="5">
        <v>3678</v>
      </c>
      <c r="I80" s="5">
        <v>1749</v>
      </c>
      <c r="J80" s="5">
        <v>1668</v>
      </c>
    </row>
    <row r="81" spans="1:10">
      <c r="A81" s="5" t="s">
        <v>93</v>
      </c>
      <c r="B81" s="5">
        <v>954</v>
      </c>
      <c r="C81" s="5">
        <v>2014</v>
      </c>
      <c r="D81" s="5">
        <v>1594</v>
      </c>
      <c r="E81" s="5">
        <v>2414</v>
      </c>
      <c r="F81" s="5">
        <v>1743</v>
      </c>
      <c r="G81" s="5">
        <v>973</v>
      </c>
      <c r="H81" s="5">
        <v>3618</v>
      </c>
      <c r="I81" s="5">
        <v>1696</v>
      </c>
      <c r="J81" s="5">
        <v>1612</v>
      </c>
    </row>
    <row r="82" spans="1:10">
      <c r="A82" s="5" t="s">
        <v>94</v>
      </c>
      <c r="B82" s="5">
        <v>975</v>
      </c>
      <c r="C82" s="5">
        <v>2065</v>
      </c>
      <c r="D82" s="5">
        <v>1678</v>
      </c>
      <c r="E82" s="5">
        <v>2394</v>
      </c>
      <c r="F82" s="5">
        <v>1789</v>
      </c>
      <c r="G82" s="5">
        <v>986</v>
      </c>
      <c r="H82" s="5">
        <v>3589</v>
      </c>
      <c r="I82" s="5">
        <v>1735</v>
      </c>
      <c r="J82" s="5">
        <v>1656</v>
      </c>
    </row>
    <row r="83" spans="1:10">
      <c r="A83" s="5" t="s">
        <v>95</v>
      </c>
      <c r="B83" s="5">
        <v>990</v>
      </c>
      <c r="C83" s="5">
        <v>2202</v>
      </c>
      <c r="D83" s="5">
        <v>1731</v>
      </c>
      <c r="E83" s="5">
        <v>2379</v>
      </c>
      <c r="F83" s="5">
        <v>1805</v>
      </c>
      <c r="G83" s="5">
        <v>1012</v>
      </c>
      <c r="H83" s="5">
        <v>3625</v>
      </c>
      <c r="I83" s="5">
        <v>1769</v>
      </c>
      <c r="J83" s="5">
        <v>1696</v>
      </c>
    </row>
    <row r="84" spans="1:10">
      <c r="A84" s="5" t="s">
        <v>96</v>
      </c>
      <c r="B84" s="5">
        <v>1012</v>
      </c>
      <c r="C84" s="5">
        <v>2337</v>
      </c>
      <c r="D84" s="5">
        <v>1782</v>
      </c>
      <c r="E84" s="5">
        <v>2373</v>
      </c>
      <c r="F84" s="5">
        <v>1846</v>
      </c>
      <c r="G84" s="5">
        <v>1027</v>
      </c>
      <c r="H84" s="5">
        <v>3636</v>
      </c>
      <c r="I84" s="5">
        <v>1802</v>
      </c>
      <c r="J84" s="5">
        <v>1737</v>
      </c>
    </row>
    <row r="85" spans="1:10">
      <c r="A85" s="5" t="s">
        <v>97</v>
      </c>
      <c r="B85" s="5">
        <v>1030</v>
      </c>
      <c r="C85" s="5">
        <v>2433</v>
      </c>
      <c r="D85" s="5">
        <v>1845</v>
      </c>
      <c r="E85" s="5">
        <v>2359</v>
      </c>
      <c r="F85" s="5">
        <v>1896</v>
      </c>
      <c r="G85" s="5">
        <v>1040</v>
      </c>
      <c r="H85" s="5">
        <v>3691</v>
      </c>
      <c r="I85" s="5">
        <v>1850</v>
      </c>
      <c r="J85" s="5">
        <v>1788</v>
      </c>
    </row>
    <row r="86" spans="1:10">
      <c r="A86" s="5" t="s">
        <v>98</v>
      </c>
      <c r="B86" s="5">
        <v>1050</v>
      </c>
      <c r="C86" s="5">
        <v>2445</v>
      </c>
      <c r="D86" s="5">
        <v>1917</v>
      </c>
      <c r="E86" s="5">
        <v>2547</v>
      </c>
      <c r="F86" s="5">
        <v>1903</v>
      </c>
      <c r="G86" s="5">
        <v>1041</v>
      </c>
      <c r="H86" s="5">
        <v>3747</v>
      </c>
      <c r="I86" s="5">
        <v>1904</v>
      </c>
      <c r="J86" s="5">
        <v>1844</v>
      </c>
    </row>
    <row r="87" spans="1:10">
      <c r="A87" s="5" t="s">
        <v>237</v>
      </c>
      <c r="B87" s="5">
        <v>1070</v>
      </c>
      <c r="C87" s="5">
        <v>2642</v>
      </c>
      <c r="D87" s="5">
        <v>1994</v>
      </c>
      <c r="E87" s="5">
        <v>2573</v>
      </c>
      <c r="F87" s="5">
        <v>1991</v>
      </c>
      <c r="G87" s="5">
        <v>1068</v>
      </c>
      <c r="H87" s="5"/>
      <c r="I87" s="5"/>
      <c r="J87" s="5">
        <v>1927</v>
      </c>
    </row>
    <row r="88" spans="1:10">
      <c r="A88" s="5" t="s">
        <v>99</v>
      </c>
      <c r="B88" s="5">
        <v>1569</v>
      </c>
      <c r="C88" s="5">
        <v>3908</v>
      </c>
      <c r="D88" s="5">
        <v>3090</v>
      </c>
      <c r="E88" s="5">
        <v>3418</v>
      </c>
      <c r="F88" s="5">
        <v>3204</v>
      </c>
      <c r="G88" s="5">
        <v>1631</v>
      </c>
      <c r="H88" s="5">
        <v>4436</v>
      </c>
      <c r="I88" s="5">
        <v>2966</v>
      </c>
      <c r="J88" s="5">
        <v>2865</v>
      </c>
    </row>
    <row r="89" spans="1:10">
      <c r="A89" s="5" t="s">
        <v>100</v>
      </c>
      <c r="B89" s="5">
        <v>1752</v>
      </c>
      <c r="C89" s="5">
        <v>4637</v>
      </c>
      <c r="D89" s="5">
        <v>3530</v>
      </c>
      <c r="E89" s="5">
        <v>4019</v>
      </c>
      <c r="F89" s="5">
        <v>3421</v>
      </c>
      <c r="G89" s="5">
        <v>1784</v>
      </c>
      <c r="H89" s="5">
        <v>5042</v>
      </c>
      <c r="I89" s="5">
        <v>3380</v>
      </c>
      <c r="J89" s="5">
        <v>3286</v>
      </c>
    </row>
    <row r="90" spans="1:10">
      <c r="A90" s="5" t="s">
        <v>101</v>
      </c>
      <c r="B90" s="5">
        <v>1956</v>
      </c>
      <c r="C90" s="5">
        <v>4937</v>
      </c>
      <c r="D90" s="5">
        <v>3827</v>
      </c>
      <c r="E90" s="5">
        <v>4345</v>
      </c>
      <c r="F90" s="5">
        <v>3581</v>
      </c>
      <c r="G90" s="5">
        <v>1961</v>
      </c>
      <c r="H90" s="5">
        <v>5698</v>
      </c>
      <c r="I90" s="5">
        <v>3686</v>
      </c>
      <c r="J90" s="5">
        <v>3568</v>
      </c>
    </row>
    <row r="91" spans="1:10">
      <c r="A91" s="5" t="s">
        <v>102</v>
      </c>
      <c r="B91" s="5">
        <v>2026</v>
      </c>
      <c r="C91" s="5">
        <v>5097</v>
      </c>
      <c r="D91" s="5">
        <v>4040</v>
      </c>
      <c r="E91" s="5">
        <v>4611</v>
      </c>
      <c r="F91" s="5">
        <v>3702</v>
      </c>
      <c r="G91" s="5">
        <v>2055</v>
      </c>
      <c r="H91" s="5">
        <v>6150</v>
      </c>
      <c r="I91" s="5">
        <v>3915</v>
      </c>
      <c r="J91" s="5">
        <v>3794</v>
      </c>
    </row>
    <row r="92" spans="1:10">
      <c r="A92" s="5" t="s">
        <v>103</v>
      </c>
      <c r="B92" s="5">
        <v>2081</v>
      </c>
      <c r="C92" s="5">
        <v>5248</v>
      </c>
      <c r="D92" s="5">
        <v>4242</v>
      </c>
      <c r="E92" s="5">
        <v>4747</v>
      </c>
      <c r="F92" s="5">
        <v>3885</v>
      </c>
      <c r="G92" s="5">
        <v>2131</v>
      </c>
      <c r="H92" s="5">
        <v>6443</v>
      </c>
      <c r="I92" s="5">
        <v>4101</v>
      </c>
      <c r="J92" s="5">
        <v>3978</v>
      </c>
    </row>
    <row r="93" spans="1:10">
      <c r="A93" s="5" t="s">
        <v>104</v>
      </c>
      <c r="B93" s="5">
        <v>2193</v>
      </c>
      <c r="C93" s="5">
        <v>5700</v>
      </c>
      <c r="D93" s="5">
        <v>4539</v>
      </c>
      <c r="E93" s="5">
        <v>5036</v>
      </c>
      <c r="F93" s="5">
        <v>4002</v>
      </c>
      <c r="G93" s="5">
        <v>2262</v>
      </c>
      <c r="H93" s="5">
        <v>6754</v>
      </c>
      <c r="I93" s="5">
        <v>4373</v>
      </c>
      <c r="J93" s="5">
        <v>4248</v>
      </c>
    </row>
    <row r="94" spans="1:10">
      <c r="A94" s="5" t="s">
        <v>105</v>
      </c>
      <c r="B94" s="5">
        <v>2423</v>
      </c>
      <c r="C94" s="5">
        <v>6259</v>
      </c>
      <c r="D94" s="5">
        <v>4879</v>
      </c>
      <c r="E94" s="5">
        <v>5513</v>
      </c>
      <c r="F94" s="5">
        <v>4270</v>
      </c>
      <c r="G94" s="5">
        <v>2477</v>
      </c>
      <c r="H94" s="5">
        <v>7365</v>
      </c>
      <c r="I94" s="5">
        <v>4754</v>
      </c>
      <c r="J94" s="5">
        <v>4620</v>
      </c>
    </row>
    <row r="95" spans="1:10">
      <c r="A95" s="5" t="s">
        <v>106</v>
      </c>
      <c r="B95" s="5">
        <v>2619</v>
      </c>
      <c r="C95" s="5">
        <v>6605</v>
      </c>
      <c r="D95" s="5">
        <v>5110</v>
      </c>
      <c r="E95" s="5">
        <v>6029</v>
      </c>
      <c r="F95" s="5">
        <v>4525</v>
      </c>
      <c r="G95" s="5">
        <v>2651</v>
      </c>
      <c r="H95" s="5">
        <v>7652</v>
      </c>
      <c r="I95" s="5">
        <v>5029</v>
      </c>
      <c r="J95" s="5">
        <v>4889</v>
      </c>
    </row>
    <row r="96" spans="1:10">
      <c r="A96" s="5" t="s">
        <v>107</v>
      </c>
      <c r="B96" s="5">
        <v>2793</v>
      </c>
      <c r="C96" s="5">
        <v>6918</v>
      </c>
      <c r="D96" s="5">
        <v>5416</v>
      </c>
      <c r="E96" s="5">
        <v>6407</v>
      </c>
      <c r="F96" s="5">
        <v>4704</v>
      </c>
      <c r="G96" s="5">
        <v>2827</v>
      </c>
      <c r="H96" s="5">
        <v>8254</v>
      </c>
      <c r="I96" s="5">
        <v>5358</v>
      </c>
      <c r="J96" s="5">
        <v>5210</v>
      </c>
    </row>
    <row r="97" spans="1:10">
      <c r="A97" s="5" t="s">
        <v>108</v>
      </c>
      <c r="B97" s="5">
        <v>2897</v>
      </c>
      <c r="C97" s="5">
        <v>7017</v>
      </c>
      <c r="D97" s="5">
        <v>5757</v>
      </c>
      <c r="E97" s="5">
        <v>6563</v>
      </c>
      <c r="F97" s="5">
        <v>4874</v>
      </c>
      <c r="G97" s="5">
        <v>3001</v>
      </c>
      <c r="H97" s="5">
        <v>8412</v>
      </c>
      <c r="I97" s="5">
        <v>5632</v>
      </c>
      <c r="J97" s="5">
        <v>5479</v>
      </c>
    </row>
  </sheetData>
  <printOptions gridLines="1" gridLinesSet="0"/>
  <pageMargins left="0.75" right="0.75" top="1" bottom="1" header="0.5" footer="0.5"/>
  <pageSetup paperSize="0" fitToWidth="0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34" sqref="C34"/>
    </sheetView>
  </sheetViews>
  <sheetFormatPr baseColWidth="10" defaultColWidth="8.83203125" defaultRowHeight="12" x14ac:dyDescent="0"/>
  <cols>
    <col min="1" max="1" width="18.6640625" customWidth="1"/>
  </cols>
  <sheetData>
    <row r="1" spans="1:8" ht="20" customHeight="1">
      <c r="A1" s="1" t="s">
        <v>0</v>
      </c>
      <c r="B1" s="2" t="s">
        <v>1</v>
      </c>
      <c r="C1" s="3"/>
      <c r="D1" s="3"/>
      <c r="E1" s="3"/>
      <c r="F1" s="3"/>
    </row>
    <row r="2" spans="1:8" ht="20" customHeight="1">
      <c r="A2" s="1" t="s">
        <v>2</v>
      </c>
      <c r="B2" s="3" t="s">
        <v>3</v>
      </c>
      <c r="C2" s="3"/>
      <c r="D2" s="3"/>
      <c r="E2" s="3"/>
      <c r="F2" s="3"/>
    </row>
    <row r="3" spans="1:8" ht="37" customHeight="1">
      <c r="A3" s="1" t="s">
        <v>4</v>
      </c>
      <c r="B3" s="2" t="s">
        <v>118</v>
      </c>
      <c r="C3" s="2"/>
      <c r="D3" s="2"/>
      <c r="E3" s="2"/>
      <c r="F3" s="2"/>
    </row>
    <row r="4" spans="1:8" ht="30" customHeight="1">
      <c r="A4" s="1" t="s">
        <v>6</v>
      </c>
      <c r="B4" s="4" t="s">
        <v>7</v>
      </c>
      <c r="C4" s="4" t="s">
        <v>8</v>
      </c>
      <c r="D4" s="4" t="s">
        <v>9</v>
      </c>
      <c r="E4" s="4" t="s">
        <v>12</v>
      </c>
      <c r="F4" s="4" t="s">
        <v>117</v>
      </c>
      <c r="G4" s="4" t="s">
        <v>14</v>
      </c>
    </row>
    <row r="5" spans="1:8" ht="30" customHeight="1">
      <c r="A5" s="1" t="s">
        <v>16</v>
      </c>
      <c r="B5" s="4" t="s">
        <v>116</v>
      </c>
      <c r="C5" s="4" t="s">
        <v>116</v>
      </c>
      <c r="D5" s="4" t="s">
        <v>116</v>
      </c>
      <c r="E5" s="4" t="s">
        <v>116</v>
      </c>
      <c r="F5" s="4" t="s">
        <v>116</v>
      </c>
    </row>
    <row r="6" spans="1:8" ht="30" customHeight="1">
      <c r="A6" s="1" t="s">
        <v>15</v>
      </c>
      <c r="B6" s="4" t="s">
        <v>115</v>
      </c>
      <c r="C6" s="4" t="s">
        <v>115</v>
      </c>
      <c r="D6" s="4" t="s">
        <v>115</v>
      </c>
      <c r="E6" s="4" t="s">
        <v>115</v>
      </c>
      <c r="F6" s="4" t="s">
        <v>115</v>
      </c>
    </row>
    <row r="7" spans="1:8" ht="20" customHeight="1">
      <c r="A7" s="1" t="s">
        <v>17</v>
      </c>
      <c r="B7" s="4" t="s">
        <v>114</v>
      </c>
      <c r="C7" s="4" t="s">
        <v>20</v>
      </c>
      <c r="D7" s="4" t="s">
        <v>113</v>
      </c>
      <c r="E7" s="4" t="s">
        <v>112</v>
      </c>
      <c r="F7" s="4" t="s">
        <v>111</v>
      </c>
    </row>
    <row r="8" spans="1:8">
      <c r="A8" s="5" t="s">
        <v>21</v>
      </c>
      <c r="B8" s="5">
        <v>5161</v>
      </c>
      <c r="C8" s="5">
        <v>500</v>
      </c>
      <c r="D8" s="5">
        <v>409</v>
      </c>
      <c r="E8" s="5"/>
      <c r="F8" s="5">
        <v>6070</v>
      </c>
      <c r="H8" s="19"/>
    </row>
    <row r="9" spans="1:8">
      <c r="A9" s="5" t="s">
        <v>22</v>
      </c>
      <c r="B9" s="5">
        <v>5454</v>
      </c>
      <c r="C9" s="5">
        <v>570</v>
      </c>
      <c r="D9" s="5">
        <v>407</v>
      </c>
      <c r="E9" s="5"/>
      <c r="F9" s="5">
        <v>6431</v>
      </c>
    </row>
    <row r="10" spans="1:8">
      <c r="A10" s="5" t="s">
        <v>23</v>
      </c>
      <c r="B10" s="5">
        <v>5889</v>
      </c>
      <c r="C10" s="5">
        <v>990</v>
      </c>
      <c r="D10" s="5">
        <v>410</v>
      </c>
      <c r="E10" s="5"/>
      <c r="F10" s="5">
        <v>7296</v>
      </c>
    </row>
    <row r="11" spans="1:8">
      <c r="A11" s="5" t="s">
        <v>24</v>
      </c>
      <c r="B11" s="5">
        <v>6312</v>
      </c>
      <c r="C11" s="5">
        <v>470</v>
      </c>
      <c r="D11" s="5">
        <v>414</v>
      </c>
      <c r="E11" s="5"/>
      <c r="F11" s="5">
        <v>7189</v>
      </c>
    </row>
    <row r="12" spans="1:8">
      <c r="A12" s="5" t="s">
        <v>25</v>
      </c>
      <c r="B12" s="5">
        <v>6865</v>
      </c>
      <c r="C12" s="5">
        <v>920</v>
      </c>
      <c r="D12" s="5">
        <v>418</v>
      </c>
      <c r="E12" s="5"/>
      <c r="F12" s="5">
        <v>8203</v>
      </c>
    </row>
    <row r="13" spans="1:8">
      <c r="A13" s="5" t="s">
        <v>26</v>
      </c>
      <c r="B13" s="5">
        <v>7200</v>
      </c>
      <c r="C13" s="5">
        <v>260</v>
      </c>
      <c r="D13" s="5">
        <v>422</v>
      </c>
      <c r="E13" s="5"/>
      <c r="F13" s="5">
        <v>7882</v>
      </c>
    </row>
    <row r="14" spans="1:8">
      <c r="A14" s="5" t="s">
        <v>27</v>
      </c>
      <c r="B14" s="5">
        <v>7530</v>
      </c>
      <c r="C14" s="5">
        <v>1190</v>
      </c>
      <c r="D14" s="5">
        <v>419</v>
      </c>
      <c r="E14" s="5"/>
      <c r="F14" s="5">
        <v>9139</v>
      </c>
    </row>
    <row r="15" spans="1:8">
      <c r="A15" s="5" t="s">
        <v>28</v>
      </c>
      <c r="B15" s="5">
        <v>7596</v>
      </c>
      <c r="C15" s="5">
        <v>560</v>
      </c>
      <c r="D15" s="5">
        <v>425</v>
      </c>
      <c r="E15" s="5"/>
      <c r="F15" s="5">
        <v>8581</v>
      </c>
    </row>
    <row r="16" spans="1:8">
      <c r="A16" s="5" t="s">
        <v>29</v>
      </c>
      <c r="B16" s="5">
        <v>7227</v>
      </c>
      <c r="C16" s="5">
        <v>670</v>
      </c>
      <c r="D16" s="5">
        <v>437</v>
      </c>
      <c r="E16" s="5"/>
      <c r="F16" s="5">
        <v>8334</v>
      </c>
    </row>
    <row r="17" spans="1:6">
      <c r="A17" s="5" t="s">
        <v>30</v>
      </c>
      <c r="B17" s="5">
        <v>6969</v>
      </c>
      <c r="C17" s="5">
        <v>710</v>
      </c>
      <c r="D17" s="5">
        <v>455</v>
      </c>
      <c r="E17" s="5"/>
      <c r="F17" s="5">
        <v>8134</v>
      </c>
    </row>
    <row r="18" spans="1:6">
      <c r="A18" s="5" t="s">
        <v>31</v>
      </c>
      <c r="B18" s="5">
        <v>7881</v>
      </c>
      <c r="C18" s="5">
        <v>1260</v>
      </c>
      <c r="D18" s="5">
        <v>479</v>
      </c>
      <c r="E18" s="5">
        <v>10</v>
      </c>
      <c r="F18" s="5">
        <v>9630</v>
      </c>
    </row>
    <row r="19" spans="1:6">
      <c r="A19" s="5" t="s">
        <v>32</v>
      </c>
      <c r="B19" s="5">
        <v>8150</v>
      </c>
      <c r="C19" s="5">
        <v>720</v>
      </c>
      <c r="D19" s="5">
        <v>494</v>
      </c>
      <c r="E19" s="5">
        <v>15</v>
      </c>
      <c r="F19" s="5">
        <v>9379</v>
      </c>
    </row>
    <row r="20" spans="1:6">
      <c r="A20" s="5" t="s">
        <v>33</v>
      </c>
      <c r="B20" s="5">
        <v>8226</v>
      </c>
      <c r="C20" s="5">
        <v>1320</v>
      </c>
      <c r="D20" s="5">
        <v>489</v>
      </c>
      <c r="E20" s="5">
        <v>15</v>
      </c>
      <c r="F20" s="5">
        <v>10050</v>
      </c>
    </row>
    <row r="21" spans="1:6">
      <c r="A21" s="5" t="s">
        <v>34</v>
      </c>
      <c r="B21" s="5">
        <v>8356</v>
      </c>
      <c r="C21" s="5">
        <v>1500</v>
      </c>
      <c r="D21" s="5">
        <v>496</v>
      </c>
      <c r="E21" s="5">
        <v>20</v>
      </c>
      <c r="F21" s="5">
        <v>10372</v>
      </c>
    </row>
    <row r="22" spans="1:6">
      <c r="A22" s="5" t="s">
        <v>35</v>
      </c>
      <c r="B22" s="5">
        <v>8464</v>
      </c>
      <c r="C22" s="5">
        <v>1220</v>
      </c>
      <c r="D22" s="5">
        <v>503</v>
      </c>
      <c r="E22" s="5">
        <v>20</v>
      </c>
      <c r="F22" s="5">
        <v>10207</v>
      </c>
    </row>
    <row r="23" spans="1:6">
      <c r="A23" s="5" t="s">
        <v>36</v>
      </c>
      <c r="B23" s="5">
        <v>8679</v>
      </c>
      <c r="C23" s="5">
        <v>1050</v>
      </c>
      <c r="D23" s="5">
        <v>525</v>
      </c>
      <c r="E23" s="5">
        <v>25</v>
      </c>
      <c r="F23" s="5">
        <v>10279</v>
      </c>
    </row>
    <row r="24" spans="1:6">
      <c r="A24" s="5" t="s">
        <v>37</v>
      </c>
      <c r="B24" s="5">
        <v>8770</v>
      </c>
      <c r="C24" s="5">
        <v>1060</v>
      </c>
      <c r="D24" s="5">
        <v>854</v>
      </c>
      <c r="E24" s="5">
        <v>30</v>
      </c>
      <c r="F24" s="5">
        <v>10714</v>
      </c>
    </row>
    <row r="25" spans="1:6">
      <c r="A25" s="5" t="s">
        <v>38</v>
      </c>
      <c r="B25" s="5">
        <v>9813</v>
      </c>
      <c r="C25" s="5">
        <v>850</v>
      </c>
      <c r="D25" s="5">
        <v>860</v>
      </c>
      <c r="E25" s="5">
        <v>35</v>
      </c>
      <c r="F25" s="5">
        <v>11558</v>
      </c>
    </row>
    <row r="26" spans="1:6">
      <c r="A26" s="5" t="s">
        <v>39</v>
      </c>
      <c r="B26" s="5">
        <v>10333</v>
      </c>
      <c r="C26" s="5">
        <v>1920</v>
      </c>
      <c r="D26" s="5">
        <v>664</v>
      </c>
      <c r="E26" s="5">
        <v>50</v>
      </c>
      <c r="F26" s="5">
        <v>12967</v>
      </c>
    </row>
    <row r="27" spans="1:6">
      <c r="A27" s="5" t="s">
        <v>40</v>
      </c>
      <c r="B27" s="5">
        <v>10194</v>
      </c>
      <c r="C27" s="5">
        <v>860</v>
      </c>
      <c r="D27" s="5">
        <v>646</v>
      </c>
      <c r="E27" s="5">
        <v>50</v>
      </c>
      <c r="F27" s="5">
        <v>11750</v>
      </c>
    </row>
    <row r="28" spans="1:6">
      <c r="A28" s="5" t="s">
        <v>41</v>
      </c>
      <c r="B28" s="5">
        <v>10247</v>
      </c>
      <c r="C28" s="5">
        <v>1590</v>
      </c>
      <c r="D28" s="5">
        <v>969</v>
      </c>
      <c r="E28" s="5">
        <v>70</v>
      </c>
      <c r="F28" s="5">
        <v>12876</v>
      </c>
    </row>
    <row r="29" spans="1:6">
      <c r="A29" s="5" t="s">
        <v>42</v>
      </c>
      <c r="B29" s="5">
        <v>11110</v>
      </c>
      <c r="C29" s="5">
        <v>1480</v>
      </c>
      <c r="D29" s="5">
        <v>1328</v>
      </c>
      <c r="E29" s="5">
        <v>95</v>
      </c>
      <c r="F29" s="5">
        <v>14013</v>
      </c>
    </row>
    <row r="30" spans="1:6">
      <c r="A30" s="5" t="s">
        <v>43</v>
      </c>
      <c r="B30" s="5">
        <v>12786</v>
      </c>
      <c r="C30" s="5">
        <v>2600</v>
      </c>
      <c r="D30" s="5">
        <v>1073</v>
      </c>
      <c r="E30" s="5">
        <v>168</v>
      </c>
      <c r="F30" s="5">
        <v>16627</v>
      </c>
    </row>
    <row r="31" spans="1:6">
      <c r="A31" s="5" t="s">
        <v>44</v>
      </c>
      <c r="B31" s="5">
        <v>14019</v>
      </c>
      <c r="C31" s="5">
        <v>2370</v>
      </c>
      <c r="D31" s="5">
        <v>1087</v>
      </c>
      <c r="E31" s="5">
        <v>474</v>
      </c>
      <c r="F31" s="5">
        <v>17950</v>
      </c>
    </row>
    <row r="32" spans="1:6">
      <c r="A32" s="5" t="s">
        <v>45</v>
      </c>
      <c r="B32" s="5">
        <v>14770</v>
      </c>
      <c r="C32" s="5">
        <v>3370</v>
      </c>
      <c r="D32" s="5">
        <v>1290</v>
      </c>
      <c r="E32" s="5">
        <v>114</v>
      </c>
      <c r="F32" s="5">
        <v>19544</v>
      </c>
    </row>
    <row r="33" spans="1:6">
      <c r="A33" s="5" t="s">
        <v>46</v>
      </c>
      <c r="B33" s="5">
        <v>14321</v>
      </c>
      <c r="C33" s="5">
        <v>2480</v>
      </c>
      <c r="D33" s="5">
        <v>1279</v>
      </c>
      <c r="E33" s="5">
        <v>162</v>
      </c>
      <c r="F33" s="5">
        <v>18242</v>
      </c>
    </row>
    <row r="34" spans="1:6">
      <c r="A34" s="5" t="s">
        <v>47</v>
      </c>
      <c r="B34" s="5">
        <v>14117</v>
      </c>
      <c r="C34" s="5">
        <v>2390</v>
      </c>
      <c r="D34" s="5">
        <v>1161</v>
      </c>
      <c r="E34" s="5">
        <v>244</v>
      </c>
      <c r="F34" s="5">
        <v>17966</v>
      </c>
    </row>
    <row r="35" spans="1:6">
      <c r="A35" s="5" t="s">
        <v>48</v>
      </c>
      <c r="B35" s="5">
        <v>14119</v>
      </c>
      <c r="C35" s="5">
        <v>1830</v>
      </c>
      <c r="D35" s="5">
        <v>1218</v>
      </c>
      <c r="E35" s="5">
        <v>247</v>
      </c>
      <c r="F35" s="5">
        <v>17414</v>
      </c>
    </row>
    <row r="36" spans="1:6">
      <c r="A36" s="5" t="s">
        <v>49</v>
      </c>
      <c r="B36" s="5">
        <v>14448</v>
      </c>
      <c r="C36" s="5">
        <v>1820</v>
      </c>
      <c r="D36" s="5">
        <v>1192</v>
      </c>
      <c r="E36" s="5">
        <v>414</v>
      </c>
      <c r="F36" s="5">
        <v>17874</v>
      </c>
    </row>
    <row r="37" spans="1:6">
      <c r="A37" s="5" t="s">
        <v>50</v>
      </c>
      <c r="B37" s="5">
        <v>13917</v>
      </c>
      <c r="C37" s="5">
        <v>1210</v>
      </c>
      <c r="D37" s="5">
        <v>1211</v>
      </c>
      <c r="E37" s="5">
        <v>340</v>
      </c>
      <c r="F37" s="5">
        <v>16678</v>
      </c>
    </row>
    <row r="38" spans="1:6">
      <c r="A38" s="5" t="s">
        <v>51</v>
      </c>
      <c r="B38" s="5">
        <v>14074</v>
      </c>
      <c r="C38" s="5">
        <v>1330</v>
      </c>
      <c r="D38" s="5">
        <v>1210</v>
      </c>
      <c r="E38" s="5">
        <v>288</v>
      </c>
      <c r="F38" s="5">
        <v>16902</v>
      </c>
    </row>
    <row r="39" spans="1:6">
      <c r="A39" s="5" t="s">
        <v>52</v>
      </c>
      <c r="B39" s="5">
        <v>14153</v>
      </c>
      <c r="C39" s="5">
        <v>1590</v>
      </c>
      <c r="D39" s="5">
        <v>1230</v>
      </c>
      <c r="E39" s="5">
        <v>357</v>
      </c>
      <c r="F39" s="5">
        <v>17330</v>
      </c>
    </row>
    <row r="40" spans="1:6">
      <c r="A40" s="5" t="s">
        <v>53</v>
      </c>
      <c r="B40" s="5">
        <v>14287</v>
      </c>
      <c r="C40" s="5">
        <v>1530</v>
      </c>
      <c r="D40" s="5">
        <v>1217</v>
      </c>
      <c r="E40" s="5">
        <v>455</v>
      </c>
      <c r="F40" s="5">
        <v>17489</v>
      </c>
    </row>
    <row r="41" spans="1:6">
      <c r="A41" s="5" t="s">
        <v>54</v>
      </c>
      <c r="B41" s="5">
        <v>14726</v>
      </c>
      <c r="C41" s="5">
        <v>1810</v>
      </c>
      <c r="D41" s="5">
        <v>1215</v>
      </c>
      <c r="E41" s="5">
        <v>263</v>
      </c>
      <c r="F41" s="5">
        <v>18014</v>
      </c>
    </row>
    <row r="42" spans="1:6">
      <c r="A42" s="5" t="s">
        <v>55</v>
      </c>
      <c r="B42" s="5">
        <v>14839</v>
      </c>
      <c r="C42" s="5">
        <v>1960</v>
      </c>
      <c r="D42" s="5">
        <v>1252</v>
      </c>
      <c r="E42" s="5">
        <v>489</v>
      </c>
      <c r="F42" s="5">
        <v>18540</v>
      </c>
    </row>
    <row r="43" spans="1:6">
      <c r="A43" s="5" t="s">
        <v>56</v>
      </c>
      <c r="B43" s="5">
        <v>15005</v>
      </c>
      <c r="C43" s="5">
        <v>1960</v>
      </c>
      <c r="D43" s="5">
        <v>1259</v>
      </c>
      <c r="E43" s="5">
        <v>507</v>
      </c>
      <c r="F43" s="5">
        <v>18731</v>
      </c>
    </row>
    <row r="44" spans="1:6">
      <c r="A44" s="5" t="s">
        <v>57</v>
      </c>
      <c r="B44" s="5">
        <v>15175</v>
      </c>
      <c r="C44" s="5">
        <v>1980</v>
      </c>
      <c r="D44" s="5">
        <v>1294</v>
      </c>
      <c r="E44" s="5">
        <v>486</v>
      </c>
      <c r="F44" s="5">
        <v>18935</v>
      </c>
    </row>
    <row r="45" spans="1:6">
      <c r="A45" s="5" t="s">
        <v>58</v>
      </c>
      <c r="B45" s="5">
        <v>15240</v>
      </c>
      <c r="C45" s="5">
        <v>2230</v>
      </c>
      <c r="D45" s="5">
        <v>1379</v>
      </c>
      <c r="E45" s="5">
        <v>431</v>
      </c>
      <c r="F45" s="5">
        <v>19280</v>
      </c>
    </row>
    <row r="46" spans="1:6">
      <c r="A46" s="5" t="s">
        <v>59</v>
      </c>
      <c r="B46" s="5">
        <v>15916</v>
      </c>
      <c r="C46" s="5">
        <v>2400</v>
      </c>
      <c r="D46" s="5">
        <v>1714</v>
      </c>
      <c r="E46" s="5">
        <v>686</v>
      </c>
      <c r="F46" s="5">
        <v>20716</v>
      </c>
    </row>
    <row r="47" spans="1:6">
      <c r="A47" s="5" t="s">
        <v>60</v>
      </c>
      <c r="B47" s="5">
        <v>16983</v>
      </c>
      <c r="C47" s="5">
        <v>2940</v>
      </c>
      <c r="D47" s="5">
        <v>1736</v>
      </c>
      <c r="E47" s="5">
        <v>590</v>
      </c>
      <c r="F47" s="5">
        <v>22249</v>
      </c>
    </row>
    <row r="48" spans="1:6">
      <c r="A48" s="5" t="s">
        <v>61</v>
      </c>
      <c r="B48" s="5">
        <v>17946</v>
      </c>
      <c r="C48" s="5">
        <v>3360</v>
      </c>
      <c r="D48" s="5">
        <v>1940</v>
      </c>
      <c r="E48" s="5">
        <v>430</v>
      </c>
      <c r="F48" s="5">
        <v>23676</v>
      </c>
    </row>
    <row r="49" spans="1:6">
      <c r="A49" s="5" t="s">
        <v>62</v>
      </c>
      <c r="B49" s="5">
        <v>18441</v>
      </c>
      <c r="C49" s="5">
        <v>2080</v>
      </c>
      <c r="D49" s="5">
        <v>1769</v>
      </c>
      <c r="E49" s="5">
        <v>334</v>
      </c>
      <c r="F49" s="5">
        <v>22624</v>
      </c>
    </row>
    <row r="50" spans="1:6">
      <c r="A50" s="5" t="s">
        <v>63</v>
      </c>
      <c r="B50" s="5">
        <v>18908</v>
      </c>
      <c r="C50" s="5">
        <v>3140</v>
      </c>
      <c r="D50" s="5">
        <v>1828</v>
      </c>
      <c r="E50" s="5">
        <v>185</v>
      </c>
      <c r="F50" s="5">
        <v>24061</v>
      </c>
    </row>
    <row r="51" spans="1:6">
      <c r="A51" s="5" t="s">
        <v>64</v>
      </c>
      <c r="B51" s="5">
        <v>19132</v>
      </c>
      <c r="C51" s="5">
        <v>2930</v>
      </c>
      <c r="D51" s="5">
        <v>1934</v>
      </c>
      <c r="E51" s="5">
        <v>361</v>
      </c>
      <c r="F51" s="5">
        <v>24357</v>
      </c>
    </row>
    <row r="52" spans="1:6">
      <c r="A52" s="5" t="s">
        <v>65</v>
      </c>
      <c r="B52" s="5">
        <v>19256</v>
      </c>
      <c r="C52" s="5">
        <v>2530</v>
      </c>
      <c r="D52" s="5">
        <v>1934</v>
      </c>
      <c r="E52" s="5">
        <v>641</v>
      </c>
      <c r="F52" s="5">
        <v>24361</v>
      </c>
    </row>
    <row r="53" spans="1:6">
      <c r="A53" s="5" t="s">
        <v>66</v>
      </c>
      <c r="B53" s="5">
        <v>20128</v>
      </c>
      <c r="C53" s="5">
        <v>2830</v>
      </c>
      <c r="D53" s="5">
        <v>1959</v>
      </c>
      <c r="E53" s="5">
        <v>337</v>
      </c>
      <c r="F53" s="5">
        <v>25254</v>
      </c>
    </row>
    <row r="54" spans="1:6">
      <c r="A54" s="5" t="s">
        <v>67</v>
      </c>
      <c r="B54" s="5">
        <v>20739</v>
      </c>
      <c r="C54" s="5">
        <v>3590</v>
      </c>
      <c r="D54" s="5">
        <v>2060</v>
      </c>
      <c r="E54" s="5">
        <v>590</v>
      </c>
      <c r="F54" s="5">
        <v>26979</v>
      </c>
    </row>
    <row r="55" spans="1:6">
      <c r="A55" s="5" t="s">
        <v>68</v>
      </c>
      <c r="B55" s="5">
        <v>21714</v>
      </c>
      <c r="C55" s="5">
        <v>4150</v>
      </c>
      <c r="D55" s="5">
        <v>2184</v>
      </c>
      <c r="E55" s="5">
        <v>666</v>
      </c>
      <c r="F55" s="5">
        <v>28714</v>
      </c>
    </row>
    <row r="56" spans="1:6">
      <c r="A56" s="5" t="s">
        <v>69</v>
      </c>
      <c r="B56" s="5">
        <v>22626</v>
      </c>
      <c r="C56" s="5">
        <v>5330</v>
      </c>
      <c r="D56" s="5">
        <v>2257</v>
      </c>
      <c r="E56" s="5">
        <v>815</v>
      </c>
      <c r="F56" s="5">
        <v>31028</v>
      </c>
    </row>
    <row r="57" spans="1:6">
      <c r="A57" s="5" t="s">
        <v>70</v>
      </c>
      <c r="B57" s="5">
        <v>23627</v>
      </c>
      <c r="C57" s="5">
        <v>5390</v>
      </c>
      <c r="D57" s="5">
        <v>2370</v>
      </c>
      <c r="E57" s="5">
        <v>374</v>
      </c>
      <c r="F57" s="5">
        <v>31761</v>
      </c>
    </row>
    <row r="58" spans="1:6">
      <c r="A58" s="5" t="s">
        <v>71</v>
      </c>
      <c r="B58" s="5">
        <v>24325</v>
      </c>
      <c r="C58" s="5">
        <v>5100</v>
      </c>
      <c r="D58" s="5">
        <v>2612</v>
      </c>
      <c r="E58" s="5">
        <v>411</v>
      </c>
      <c r="F58" s="5">
        <v>32448</v>
      </c>
    </row>
    <row r="59" spans="1:6">
      <c r="A59" s="5" t="s">
        <v>72</v>
      </c>
      <c r="B59" s="5">
        <v>24590</v>
      </c>
      <c r="C59" s="5">
        <v>3890</v>
      </c>
      <c r="D59" s="5">
        <v>2719</v>
      </c>
      <c r="E59" s="5">
        <v>418</v>
      </c>
      <c r="F59" s="5">
        <v>31617</v>
      </c>
    </row>
    <row r="60" spans="1:6">
      <c r="A60" s="5" t="s">
        <v>73</v>
      </c>
      <c r="B60" s="5">
        <v>25214</v>
      </c>
      <c r="C60" s="5">
        <v>3520</v>
      </c>
      <c r="D60" s="5">
        <v>2700</v>
      </c>
      <c r="E60" s="5">
        <v>494</v>
      </c>
      <c r="F60" s="5">
        <v>31928</v>
      </c>
    </row>
    <row r="61" spans="1:6">
      <c r="A61" s="5" t="s">
        <v>74</v>
      </c>
      <c r="B61" s="5">
        <v>26215</v>
      </c>
      <c r="C61" s="5">
        <v>4960</v>
      </c>
      <c r="D61" s="5">
        <v>2783</v>
      </c>
      <c r="E61" s="5">
        <v>444</v>
      </c>
      <c r="F61" s="5">
        <v>34402</v>
      </c>
    </row>
    <row r="62" spans="1:6">
      <c r="A62" s="5" t="s">
        <v>75</v>
      </c>
      <c r="B62" s="5">
        <v>27064</v>
      </c>
      <c r="C62" s="5">
        <v>5630</v>
      </c>
      <c r="D62" s="5">
        <v>2951</v>
      </c>
      <c r="E62" s="5">
        <v>639</v>
      </c>
      <c r="F62" s="5">
        <v>36284</v>
      </c>
    </row>
    <row r="63" spans="1:6">
      <c r="A63" s="5" t="s">
        <v>76</v>
      </c>
      <c r="B63" s="5">
        <v>28307</v>
      </c>
      <c r="C63" s="5">
        <v>6050</v>
      </c>
      <c r="D63" s="5">
        <v>3216</v>
      </c>
      <c r="E63" s="5">
        <v>1305</v>
      </c>
      <c r="F63" s="5">
        <v>38878</v>
      </c>
    </row>
    <row r="64" spans="1:6">
      <c r="A64" s="5" t="s">
        <v>77</v>
      </c>
      <c r="B64" s="5">
        <v>29945</v>
      </c>
      <c r="C64" s="5">
        <v>6680</v>
      </c>
      <c r="D64" s="5">
        <v>3500</v>
      </c>
      <c r="E64" s="5">
        <v>518</v>
      </c>
      <c r="F64" s="5">
        <v>40643</v>
      </c>
    </row>
    <row r="65" spans="1:6">
      <c r="A65" s="5" t="s">
        <v>78</v>
      </c>
      <c r="B65" s="5">
        <v>31468</v>
      </c>
      <c r="C65" s="5">
        <v>7610</v>
      </c>
      <c r="D65" s="5">
        <v>3742</v>
      </c>
      <c r="E65" s="5">
        <v>156</v>
      </c>
      <c r="F65" s="5">
        <v>42976</v>
      </c>
    </row>
    <row r="66" spans="1:6">
      <c r="A66" s="5" t="s">
        <v>79</v>
      </c>
      <c r="B66" s="5">
        <v>32533</v>
      </c>
      <c r="C66" s="5">
        <v>5610</v>
      </c>
      <c r="D66" s="5">
        <v>3741</v>
      </c>
      <c r="E66" s="5">
        <v>557</v>
      </c>
      <c r="F66" s="5">
        <v>42441</v>
      </c>
    </row>
    <row r="67" spans="1:6">
      <c r="A67" s="5" t="s">
        <v>80</v>
      </c>
      <c r="B67" s="5">
        <v>33919</v>
      </c>
      <c r="C67" s="5">
        <v>6040</v>
      </c>
      <c r="D67" s="5">
        <v>3982</v>
      </c>
      <c r="E67" s="5">
        <v>417</v>
      </c>
      <c r="F67" s="5">
        <v>44358</v>
      </c>
    </row>
    <row r="68" spans="1:6">
      <c r="A68" s="5" t="s">
        <v>81</v>
      </c>
      <c r="B68" s="5">
        <v>34843</v>
      </c>
      <c r="C68" s="5">
        <v>6100</v>
      </c>
      <c r="D68" s="5">
        <v>4090</v>
      </c>
      <c r="E68" s="5">
        <v>752</v>
      </c>
      <c r="F68" s="5">
        <v>45785</v>
      </c>
    </row>
    <row r="69" spans="1:6">
      <c r="A69" s="5" t="s">
        <v>82</v>
      </c>
      <c r="B69" s="5">
        <v>35933</v>
      </c>
      <c r="C69" s="5">
        <v>7270</v>
      </c>
      <c r="D69" s="5">
        <v>4260</v>
      </c>
      <c r="E69" s="5">
        <v>643</v>
      </c>
      <c r="F69" s="5">
        <v>48106</v>
      </c>
    </row>
    <row r="70" spans="1:6">
      <c r="A70" s="5" t="s">
        <v>83</v>
      </c>
      <c r="B70" s="5">
        <v>37983</v>
      </c>
      <c r="C70" s="5">
        <v>8570</v>
      </c>
      <c r="D70" s="5">
        <v>4557</v>
      </c>
      <c r="E70" s="5">
        <v>453</v>
      </c>
      <c r="F70" s="5">
        <v>51563</v>
      </c>
    </row>
    <row r="71" spans="1:6">
      <c r="A71" s="5" t="s">
        <v>84</v>
      </c>
      <c r="B71" s="5">
        <v>38202</v>
      </c>
      <c r="C71" s="5">
        <v>8170</v>
      </c>
      <c r="D71" s="5">
        <v>5129</v>
      </c>
      <c r="E71" s="5">
        <v>939</v>
      </c>
      <c r="F71" s="5">
        <v>52440</v>
      </c>
    </row>
    <row r="72" spans="1:6">
      <c r="A72" s="5" t="s">
        <v>85</v>
      </c>
      <c r="B72" s="5">
        <v>52785</v>
      </c>
      <c r="C72" s="5">
        <v>8620</v>
      </c>
      <c r="D72" s="5">
        <v>7929</v>
      </c>
      <c r="E72" s="5">
        <v>-1988</v>
      </c>
      <c r="F72" s="5">
        <v>67346</v>
      </c>
    </row>
    <row r="73" spans="1:6">
      <c r="A73" s="5" t="s">
        <v>86</v>
      </c>
      <c r="B73" s="5">
        <v>51850</v>
      </c>
      <c r="C73" s="5">
        <v>4280</v>
      </c>
      <c r="D73" s="5">
        <v>8190</v>
      </c>
      <c r="E73" s="5">
        <v>1152</v>
      </c>
      <c r="F73" s="5">
        <v>65472</v>
      </c>
    </row>
    <row r="74" spans="1:6">
      <c r="A74" s="5" t="s">
        <v>87</v>
      </c>
      <c r="B74" s="5">
        <v>62040</v>
      </c>
      <c r="C74" s="5">
        <v>12240</v>
      </c>
      <c r="D74" s="5">
        <v>8846</v>
      </c>
      <c r="E74" s="5">
        <v>-2660</v>
      </c>
      <c r="F74" s="5">
        <v>80466</v>
      </c>
    </row>
    <row r="75" spans="1:6">
      <c r="A75" s="5" t="s">
        <v>88</v>
      </c>
      <c r="B75" s="5">
        <v>64264</v>
      </c>
      <c r="C75" s="5">
        <v>10980</v>
      </c>
      <c r="D75" s="5">
        <v>9922</v>
      </c>
      <c r="E75" s="5">
        <v>-1202</v>
      </c>
      <c r="F75" s="5">
        <v>83964</v>
      </c>
    </row>
    <row r="76" spans="1:6">
      <c r="A76" s="5" t="s">
        <v>89</v>
      </c>
      <c r="B76" s="5">
        <v>63935</v>
      </c>
      <c r="C76" s="5">
        <v>5770</v>
      </c>
      <c r="D76" s="5">
        <v>9918</v>
      </c>
      <c r="E76" s="5">
        <v>-132</v>
      </c>
      <c r="F76" s="5">
        <v>79491</v>
      </c>
    </row>
    <row r="77" spans="1:6">
      <c r="A77" s="5" t="s">
        <v>90</v>
      </c>
      <c r="B77" s="5">
        <v>58454</v>
      </c>
      <c r="C77" s="5">
        <v>2630</v>
      </c>
      <c r="D77" s="5">
        <v>9682</v>
      </c>
      <c r="E77" s="5">
        <v>1096</v>
      </c>
      <c r="F77" s="5">
        <v>71862</v>
      </c>
    </row>
    <row r="78" spans="1:6">
      <c r="A78" s="5" t="s">
        <v>91</v>
      </c>
      <c r="B78" s="5">
        <v>51131</v>
      </c>
      <c r="C78" s="5">
        <v>-3150</v>
      </c>
      <c r="D78" s="5">
        <v>8475</v>
      </c>
      <c r="E78" s="5">
        <v>2028</v>
      </c>
      <c r="F78" s="5">
        <v>58484</v>
      </c>
    </row>
    <row r="79" spans="1:6">
      <c r="A79" s="5" t="s">
        <v>92</v>
      </c>
      <c r="B79" s="5">
        <v>44917</v>
      </c>
      <c r="C79" s="5">
        <v>-2060</v>
      </c>
      <c r="D79" s="5">
        <v>7508</v>
      </c>
      <c r="E79" s="5">
        <v>417</v>
      </c>
      <c r="F79" s="5">
        <v>50782</v>
      </c>
    </row>
    <row r="80" spans="1:6">
      <c r="A80" s="5" t="s">
        <v>93</v>
      </c>
      <c r="B80" s="5">
        <v>45693</v>
      </c>
      <c r="C80" s="5">
        <v>1940</v>
      </c>
      <c r="D80" s="5">
        <v>8850</v>
      </c>
      <c r="E80" s="5">
        <v>281</v>
      </c>
      <c r="F80" s="5">
        <v>56764</v>
      </c>
    </row>
    <row r="81" spans="1:6">
      <c r="A81" s="5" t="s">
        <v>94</v>
      </c>
      <c r="B81" s="5">
        <v>49481</v>
      </c>
      <c r="C81" s="5">
        <v>4730</v>
      </c>
      <c r="D81" s="5">
        <v>10927</v>
      </c>
      <c r="E81" s="5">
        <v>-534</v>
      </c>
      <c r="F81" s="5">
        <v>64604</v>
      </c>
    </row>
    <row r="82" spans="1:6">
      <c r="A82" s="5" t="s">
        <v>95</v>
      </c>
      <c r="B82" s="5">
        <v>50684</v>
      </c>
      <c r="C82" s="5">
        <v>7510</v>
      </c>
      <c r="D82" s="5">
        <v>13928</v>
      </c>
      <c r="E82" s="5">
        <v>-107</v>
      </c>
      <c r="F82" s="5">
        <v>72015</v>
      </c>
    </row>
    <row r="83" spans="1:6">
      <c r="A83" s="5" t="s">
        <v>96</v>
      </c>
      <c r="B83" s="5">
        <v>51852</v>
      </c>
      <c r="C83" s="5">
        <v>9000</v>
      </c>
      <c r="D83" s="5">
        <v>17689</v>
      </c>
      <c r="E83" s="5">
        <v>400</v>
      </c>
      <c r="F83" s="5">
        <v>78941</v>
      </c>
    </row>
    <row r="84" spans="1:6">
      <c r="A84" s="5" t="s">
        <v>97</v>
      </c>
      <c r="B84" s="5">
        <v>55234</v>
      </c>
      <c r="C84" s="5">
        <v>13580</v>
      </c>
      <c r="D84" s="5">
        <v>18758</v>
      </c>
      <c r="E84" s="5">
        <v>290</v>
      </c>
      <c r="F84" s="5">
        <v>87862</v>
      </c>
    </row>
    <row r="85" spans="1:6">
      <c r="A85" s="5" t="s">
        <v>98</v>
      </c>
      <c r="B85" s="5">
        <v>58446</v>
      </c>
      <c r="C85" s="5">
        <v>14070</v>
      </c>
      <c r="D85" s="5">
        <v>25814</v>
      </c>
      <c r="E85" s="5">
        <v>-340</v>
      </c>
      <c r="F85" s="5">
        <v>97990</v>
      </c>
    </row>
    <row r="86" spans="1:6">
      <c r="A86" s="5" t="s">
        <v>99</v>
      </c>
      <c r="B86" s="5">
        <v>63353</v>
      </c>
      <c r="C86" s="5">
        <v>15820</v>
      </c>
      <c r="D86" s="5">
        <v>14060</v>
      </c>
      <c r="E86" s="5">
        <v>-1170</v>
      </c>
      <c r="F86" s="5">
        <v>92063</v>
      </c>
    </row>
    <row r="87" spans="1:6">
      <c r="A87" s="5" t="s">
        <v>100</v>
      </c>
      <c r="B87" s="5">
        <v>71321</v>
      </c>
      <c r="C87" s="5">
        <v>22990</v>
      </c>
      <c r="D87" s="5">
        <v>17470</v>
      </c>
      <c r="E87" s="5">
        <v>2270</v>
      </c>
      <c r="F87" s="5">
        <v>114051</v>
      </c>
    </row>
    <row r="88" spans="1:6">
      <c r="A88" s="5" t="s">
        <v>101</v>
      </c>
      <c r="B88" s="5">
        <v>78745</v>
      </c>
      <c r="C88" s="5">
        <v>21360</v>
      </c>
      <c r="D88" s="5">
        <v>20740</v>
      </c>
      <c r="E88" s="5">
        <v>3420</v>
      </c>
      <c r="F88" s="5">
        <v>124265</v>
      </c>
    </row>
    <row r="89" spans="1:6">
      <c r="A89" s="5" t="s">
        <v>102</v>
      </c>
      <c r="B89" s="5">
        <v>83811</v>
      </c>
      <c r="C89" s="5">
        <v>19170</v>
      </c>
      <c r="D89" s="5">
        <v>21080</v>
      </c>
      <c r="E89" s="5">
        <v>5460</v>
      </c>
      <c r="F89" s="5">
        <v>129521</v>
      </c>
    </row>
    <row r="90" spans="1:6">
      <c r="A90" s="5" t="s">
        <v>103</v>
      </c>
      <c r="B90" s="5">
        <v>90432</v>
      </c>
      <c r="C90" s="5">
        <v>26040</v>
      </c>
      <c r="D90" s="5">
        <v>22130</v>
      </c>
      <c r="E90" s="5">
        <v>5290</v>
      </c>
      <c r="F90" s="5">
        <v>143892</v>
      </c>
    </row>
    <row r="91" spans="1:6">
      <c r="A91" s="5" t="s">
        <v>104</v>
      </c>
      <c r="B91" s="5">
        <v>98865</v>
      </c>
      <c r="C91" s="5">
        <v>34960</v>
      </c>
      <c r="D91" s="5">
        <v>23880</v>
      </c>
      <c r="E91" s="5">
        <v>4180</v>
      </c>
      <c r="F91" s="5">
        <v>161885</v>
      </c>
    </row>
    <row r="92" spans="1:6">
      <c r="A92" s="5" t="s">
        <v>105</v>
      </c>
      <c r="B92" s="5">
        <v>110412</v>
      </c>
      <c r="C92" s="5">
        <v>35240</v>
      </c>
      <c r="D92" s="5">
        <v>25460</v>
      </c>
      <c r="E92" s="5">
        <v>6610</v>
      </c>
      <c r="F92" s="5">
        <v>177722</v>
      </c>
    </row>
    <row r="93" spans="1:6">
      <c r="A93" s="5" t="s">
        <v>106</v>
      </c>
      <c r="B93" s="5">
        <v>119570</v>
      </c>
      <c r="C93" s="5">
        <v>35680</v>
      </c>
      <c r="D93" s="5">
        <v>27610</v>
      </c>
      <c r="E93" s="5">
        <v>8730</v>
      </c>
      <c r="F93" s="5">
        <v>191590</v>
      </c>
    </row>
    <row r="94" spans="1:6">
      <c r="A94" s="5" t="s">
        <v>107</v>
      </c>
      <c r="B94" s="5">
        <v>124567</v>
      </c>
      <c r="C94" s="5">
        <v>33770</v>
      </c>
      <c r="D94" s="5">
        <v>31450</v>
      </c>
      <c r="E94" s="5">
        <v>8840</v>
      </c>
      <c r="F94" s="5">
        <v>198627</v>
      </c>
    </row>
    <row r="95" spans="1:6">
      <c r="A95" s="5" t="s">
        <v>108</v>
      </c>
      <c r="B95" s="5">
        <v>136127</v>
      </c>
      <c r="C95" s="5">
        <v>40630</v>
      </c>
      <c r="D95" s="5">
        <v>34800</v>
      </c>
      <c r="E95" s="5">
        <v>8460</v>
      </c>
      <c r="F95" s="5">
        <v>220017</v>
      </c>
    </row>
  </sheetData>
  <printOptions gridLines="1" gridLinesSet="0"/>
  <pageMargins left="0.75" right="0.75" top="1" bottom="1" header="0.5" footer="0.5"/>
  <pageSetup paperSize="9" fitToWidth="0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H4" sqref="H4"/>
    </sheetView>
  </sheetViews>
  <sheetFormatPr baseColWidth="10" defaultColWidth="8.83203125" defaultRowHeight="12" x14ac:dyDescent="0"/>
  <cols>
    <col min="1" max="1" width="18.6640625" customWidth="1"/>
    <col min="2" max="8" width="11.6640625" customWidth="1"/>
  </cols>
  <sheetData>
    <row r="1" spans="1:11" ht="20" customHeight="1">
      <c r="A1" s="1" t="s">
        <v>0</v>
      </c>
      <c r="B1" s="2" t="s">
        <v>361</v>
      </c>
      <c r="C1" s="3"/>
      <c r="D1" s="3"/>
      <c r="E1" s="3"/>
      <c r="F1" s="3"/>
      <c r="G1" s="3"/>
      <c r="H1" s="3"/>
    </row>
    <row r="2" spans="1:11" ht="20" customHeight="1">
      <c r="A2" s="1" t="s">
        <v>2</v>
      </c>
      <c r="B2" s="3" t="s">
        <v>360</v>
      </c>
      <c r="C2" s="3"/>
      <c r="D2" s="3"/>
      <c r="E2" s="3"/>
      <c r="F2" s="3"/>
      <c r="G2" s="3"/>
      <c r="H2" s="3"/>
    </row>
    <row r="3" spans="1:11" ht="20" customHeight="1">
      <c r="A3" s="1" t="s">
        <v>4</v>
      </c>
      <c r="B3" s="2" t="s">
        <v>359</v>
      </c>
      <c r="C3" s="2"/>
      <c r="D3" s="2"/>
      <c r="E3" s="2"/>
      <c r="F3" s="2"/>
      <c r="G3" s="2"/>
      <c r="H3" s="2"/>
    </row>
    <row r="4" spans="1:11" ht="72" customHeight="1">
      <c r="A4" s="1" t="s">
        <v>358</v>
      </c>
      <c r="B4" s="4" t="s">
        <v>357</v>
      </c>
      <c r="C4" s="4" t="s">
        <v>356</v>
      </c>
      <c r="D4" s="4" t="s">
        <v>160</v>
      </c>
      <c r="E4" s="4" t="s">
        <v>355</v>
      </c>
      <c r="F4" s="4" t="s">
        <v>354</v>
      </c>
      <c r="G4" s="4" t="s">
        <v>353</v>
      </c>
      <c r="H4" s="4" t="s">
        <v>352</v>
      </c>
      <c r="I4" s="4" t="s">
        <v>14</v>
      </c>
      <c r="J4" s="4" t="s">
        <v>376</v>
      </c>
      <c r="K4" s="4" t="s">
        <v>377</v>
      </c>
    </row>
    <row r="5" spans="1:11" ht="30" customHeight="1">
      <c r="A5" s="1" t="s">
        <v>16</v>
      </c>
      <c r="B5" s="4" t="s">
        <v>351</v>
      </c>
      <c r="C5" s="4" t="s">
        <v>351</v>
      </c>
      <c r="D5" s="4" t="s">
        <v>351</v>
      </c>
      <c r="E5" s="4" t="s">
        <v>351</v>
      </c>
      <c r="F5" s="4" t="s">
        <v>351</v>
      </c>
      <c r="G5" s="4" t="s">
        <v>351</v>
      </c>
      <c r="H5" s="4" t="s">
        <v>351</v>
      </c>
    </row>
    <row r="6" spans="1:11" ht="30" customHeight="1">
      <c r="A6" s="1" t="s">
        <v>15</v>
      </c>
      <c r="B6" s="4" t="s">
        <v>149</v>
      </c>
      <c r="C6" s="4" t="s">
        <v>149</v>
      </c>
      <c r="D6" s="4" t="s">
        <v>149</v>
      </c>
      <c r="E6" s="4" t="s">
        <v>149</v>
      </c>
      <c r="F6" s="4" t="s">
        <v>149</v>
      </c>
      <c r="G6" s="4" t="s">
        <v>149</v>
      </c>
      <c r="H6" s="4" t="s">
        <v>149</v>
      </c>
    </row>
    <row r="7" spans="1:11" ht="20" customHeight="1">
      <c r="A7" s="1" t="s">
        <v>17</v>
      </c>
      <c r="B7" s="4" t="s">
        <v>350</v>
      </c>
      <c r="C7" s="4" t="s">
        <v>350</v>
      </c>
      <c r="D7" s="4" t="s">
        <v>350</v>
      </c>
      <c r="E7" s="4" t="s">
        <v>350</v>
      </c>
      <c r="F7" s="4" t="s">
        <v>350</v>
      </c>
      <c r="G7" s="4" t="s">
        <v>350</v>
      </c>
      <c r="H7" s="4" t="s">
        <v>350</v>
      </c>
    </row>
    <row r="8" spans="1:11">
      <c r="A8" s="5" t="s">
        <v>51</v>
      </c>
      <c r="B8" s="5">
        <v>2923</v>
      </c>
      <c r="C8" s="5">
        <v>108</v>
      </c>
      <c r="D8" s="5">
        <v>60</v>
      </c>
      <c r="E8" s="5">
        <v>53</v>
      </c>
      <c r="F8" s="5">
        <v>2803</v>
      </c>
      <c r="G8" s="5">
        <v>41</v>
      </c>
      <c r="H8" s="5">
        <v>300</v>
      </c>
      <c r="J8">
        <f>Exp!E38</f>
        <v>288</v>
      </c>
      <c r="K8">
        <f>J8-H8</f>
        <v>-12</v>
      </c>
    </row>
    <row r="9" spans="1:11">
      <c r="A9" s="5" t="s">
        <v>52</v>
      </c>
      <c r="B9" s="5">
        <v>3029</v>
      </c>
      <c r="C9" s="5">
        <v>210</v>
      </c>
      <c r="D9" s="5">
        <v>80</v>
      </c>
      <c r="E9" s="5">
        <v>66</v>
      </c>
      <c r="F9" s="5">
        <v>2962</v>
      </c>
      <c r="G9" s="5">
        <v>28</v>
      </c>
      <c r="H9" s="5">
        <v>395</v>
      </c>
      <c r="J9">
        <f>Exp!E39</f>
        <v>357</v>
      </c>
      <c r="K9">
        <f t="shared" ref="K9:K41" si="0">J9-H9</f>
        <v>-38</v>
      </c>
    </row>
    <row r="10" spans="1:11">
      <c r="A10" s="5" t="s">
        <v>53</v>
      </c>
      <c r="B10" s="5">
        <v>3224</v>
      </c>
      <c r="C10" s="5">
        <v>229</v>
      </c>
      <c r="D10" s="5">
        <v>100</v>
      </c>
      <c r="E10" s="5">
        <v>56</v>
      </c>
      <c r="F10" s="5">
        <v>3098</v>
      </c>
      <c r="G10" s="5">
        <v>36</v>
      </c>
      <c r="H10" s="5">
        <v>475</v>
      </c>
      <c r="J10">
        <f>Exp!E40</f>
        <v>455</v>
      </c>
      <c r="K10">
        <f t="shared" si="0"/>
        <v>-20</v>
      </c>
    </row>
    <row r="11" spans="1:11">
      <c r="A11" s="5" t="s">
        <v>54</v>
      </c>
      <c r="B11" s="5">
        <v>3259</v>
      </c>
      <c r="C11" s="5">
        <v>114</v>
      </c>
      <c r="D11" s="5">
        <v>110</v>
      </c>
      <c r="E11" s="5">
        <v>65</v>
      </c>
      <c r="F11" s="5">
        <v>3220</v>
      </c>
      <c r="G11" s="5">
        <v>28</v>
      </c>
      <c r="H11" s="5">
        <v>300</v>
      </c>
      <c r="J11">
        <f>Exp!E41</f>
        <v>263</v>
      </c>
      <c r="K11">
        <f t="shared" si="0"/>
        <v>-37</v>
      </c>
    </row>
    <row r="12" spans="1:11">
      <c r="A12" s="5" t="s">
        <v>55</v>
      </c>
      <c r="B12" s="5">
        <v>3190</v>
      </c>
      <c r="C12" s="5">
        <v>405</v>
      </c>
      <c r="D12" s="5">
        <v>130</v>
      </c>
      <c r="E12" s="5">
        <v>66</v>
      </c>
      <c r="F12" s="5">
        <v>3236</v>
      </c>
      <c r="G12" s="5">
        <v>25</v>
      </c>
      <c r="H12" s="5">
        <v>530</v>
      </c>
      <c r="J12">
        <f>Exp!E42</f>
        <v>489</v>
      </c>
      <c r="K12">
        <f t="shared" si="0"/>
        <v>-41</v>
      </c>
    </row>
    <row r="13" spans="1:11">
      <c r="A13" s="5" t="s">
        <v>56</v>
      </c>
      <c r="B13" s="5">
        <v>2854</v>
      </c>
      <c r="C13" s="5">
        <v>425</v>
      </c>
      <c r="D13" s="5">
        <v>150</v>
      </c>
      <c r="E13" s="5">
        <v>56</v>
      </c>
      <c r="F13" s="5">
        <v>2922</v>
      </c>
      <c r="G13" s="5">
        <v>53</v>
      </c>
      <c r="H13" s="5">
        <v>510</v>
      </c>
      <c r="J13">
        <f>Exp!E43</f>
        <v>507</v>
      </c>
      <c r="K13">
        <f t="shared" si="0"/>
        <v>-3</v>
      </c>
    </row>
    <row r="14" spans="1:11">
      <c r="A14" s="5" t="s">
        <v>57</v>
      </c>
      <c r="B14" s="5">
        <v>2974</v>
      </c>
      <c r="C14" s="5">
        <v>215</v>
      </c>
      <c r="D14" s="5">
        <v>170</v>
      </c>
      <c r="E14" s="5">
        <v>67</v>
      </c>
      <c r="F14" s="5">
        <v>2873</v>
      </c>
      <c r="G14" s="5">
        <v>68</v>
      </c>
      <c r="H14" s="5">
        <v>485</v>
      </c>
      <c r="J14">
        <f>Exp!E44</f>
        <v>486</v>
      </c>
      <c r="K14">
        <f t="shared" si="0"/>
        <v>1</v>
      </c>
    </row>
    <row r="15" spans="1:11">
      <c r="A15" s="5" t="s">
        <v>58</v>
      </c>
      <c r="B15" s="5">
        <v>3137</v>
      </c>
      <c r="C15" s="5">
        <v>213</v>
      </c>
      <c r="D15" s="5">
        <v>190</v>
      </c>
      <c r="E15" s="5">
        <v>56</v>
      </c>
      <c r="F15" s="5">
        <v>3109</v>
      </c>
      <c r="G15" s="5">
        <v>77</v>
      </c>
      <c r="H15" s="5">
        <v>410</v>
      </c>
      <c r="J15">
        <f>Exp!E45</f>
        <v>431</v>
      </c>
      <c r="K15">
        <f t="shared" si="0"/>
        <v>21</v>
      </c>
    </row>
    <row r="16" spans="1:11">
      <c r="A16" s="5" t="s">
        <v>59</v>
      </c>
      <c r="B16" s="5">
        <v>3207</v>
      </c>
      <c r="C16" s="5">
        <v>523</v>
      </c>
      <c r="D16" s="5">
        <v>220</v>
      </c>
      <c r="E16" s="5">
        <v>149</v>
      </c>
      <c r="F16" s="5">
        <v>3264</v>
      </c>
      <c r="G16" s="5">
        <v>165</v>
      </c>
      <c r="H16" s="5">
        <v>670</v>
      </c>
      <c r="J16">
        <f>Exp!E46</f>
        <v>686</v>
      </c>
      <c r="K16">
        <f t="shared" si="0"/>
        <v>16</v>
      </c>
    </row>
    <row r="17" spans="1:11">
      <c r="A17" s="5" t="s">
        <v>60</v>
      </c>
      <c r="B17" s="5">
        <v>3165</v>
      </c>
      <c r="C17" s="5">
        <v>1175</v>
      </c>
      <c r="D17" s="5">
        <v>240</v>
      </c>
      <c r="E17" s="5">
        <v>92</v>
      </c>
      <c r="F17" s="5">
        <v>3990</v>
      </c>
      <c r="G17" s="5">
        <v>98</v>
      </c>
      <c r="H17" s="5">
        <v>584</v>
      </c>
      <c r="J17">
        <f>Exp!E47</f>
        <v>590</v>
      </c>
      <c r="K17">
        <f t="shared" si="0"/>
        <v>6</v>
      </c>
    </row>
    <row r="18" spans="1:11">
      <c r="A18" s="5" t="s">
        <v>61</v>
      </c>
      <c r="B18" s="5">
        <v>3327</v>
      </c>
      <c r="C18" s="5">
        <v>999</v>
      </c>
      <c r="D18" s="5">
        <v>250</v>
      </c>
      <c r="E18" s="5">
        <v>83</v>
      </c>
      <c r="F18" s="5">
        <v>4146</v>
      </c>
      <c r="G18" s="5">
        <v>127</v>
      </c>
      <c r="H18" s="5">
        <v>386</v>
      </c>
      <c r="J18">
        <f>Exp!E48</f>
        <v>430</v>
      </c>
      <c r="K18">
        <f t="shared" si="0"/>
        <v>44</v>
      </c>
    </row>
    <row r="19" spans="1:11">
      <c r="A19" s="5" t="s">
        <v>62</v>
      </c>
      <c r="B19" s="5">
        <v>3176</v>
      </c>
      <c r="C19" s="5">
        <v>1052</v>
      </c>
      <c r="D19" s="5">
        <v>260</v>
      </c>
      <c r="E19" s="5">
        <v>164</v>
      </c>
      <c r="F19" s="5">
        <v>4154</v>
      </c>
      <c r="G19" s="5">
        <v>235</v>
      </c>
      <c r="H19" s="5">
        <v>263</v>
      </c>
      <c r="J19">
        <f>Exp!E49</f>
        <v>334</v>
      </c>
      <c r="K19">
        <f t="shared" si="0"/>
        <v>71</v>
      </c>
    </row>
    <row r="20" spans="1:11">
      <c r="A20" s="5" t="s">
        <v>63</v>
      </c>
      <c r="B20" s="5">
        <v>2954</v>
      </c>
      <c r="C20" s="5">
        <v>980</v>
      </c>
      <c r="D20" s="5">
        <v>270</v>
      </c>
      <c r="E20" s="5">
        <v>196</v>
      </c>
      <c r="F20" s="5">
        <v>4019</v>
      </c>
      <c r="G20" s="5">
        <v>209</v>
      </c>
      <c r="H20" s="5">
        <v>172</v>
      </c>
      <c r="J20">
        <f>Exp!E50</f>
        <v>185</v>
      </c>
      <c r="K20">
        <f t="shared" si="0"/>
        <v>13</v>
      </c>
    </row>
    <row r="21" spans="1:11">
      <c r="A21" s="5" t="s">
        <v>64</v>
      </c>
      <c r="B21" s="5">
        <v>3092</v>
      </c>
      <c r="C21" s="5">
        <v>951</v>
      </c>
      <c r="D21" s="5">
        <v>280</v>
      </c>
      <c r="E21" s="5">
        <v>153</v>
      </c>
      <c r="F21" s="5">
        <v>3962</v>
      </c>
      <c r="G21" s="5">
        <v>172</v>
      </c>
      <c r="H21" s="5">
        <v>342</v>
      </c>
      <c r="J21">
        <f>Exp!E51</f>
        <v>361</v>
      </c>
      <c r="K21">
        <f t="shared" si="0"/>
        <v>19</v>
      </c>
    </row>
    <row r="22" spans="1:11">
      <c r="A22" s="5" t="s">
        <v>65</v>
      </c>
      <c r="B22" s="5">
        <v>2961</v>
      </c>
      <c r="C22" s="5">
        <v>1318</v>
      </c>
      <c r="D22" s="5">
        <v>300</v>
      </c>
      <c r="E22" s="5">
        <v>90</v>
      </c>
      <c r="F22" s="5">
        <v>3938</v>
      </c>
      <c r="G22" s="5">
        <v>347</v>
      </c>
      <c r="H22" s="5">
        <v>384</v>
      </c>
      <c r="J22">
        <f>Exp!E52</f>
        <v>641</v>
      </c>
      <c r="K22">
        <f t="shared" si="0"/>
        <v>257</v>
      </c>
    </row>
    <row r="23" spans="1:11">
      <c r="A23" s="5" t="s">
        <v>66</v>
      </c>
      <c r="B23" s="5">
        <v>3318</v>
      </c>
      <c r="C23" s="5">
        <v>830</v>
      </c>
      <c r="D23" s="5">
        <v>310</v>
      </c>
      <c r="E23" s="5">
        <v>106</v>
      </c>
      <c r="F23" s="5">
        <v>4121</v>
      </c>
      <c r="G23" s="5">
        <v>125</v>
      </c>
      <c r="H23" s="5">
        <v>318</v>
      </c>
      <c r="J23">
        <f>Exp!E53</f>
        <v>337</v>
      </c>
      <c r="K23">
        <f t="shared" si="0"/>
        <v>19</v>
      </c>
    </row>
    <row r="24" spans="1:11">
      <c r="A24" s="5" t="s">
        <v>67</v>
      </c>
      <c r="B24" s="5">
        <v>3525</v>
      </c>
      <c r="C24" s="5">
        <v>1032</v>
      </c>
      <c r="D24" s="5">
        <v>340</v>
      </c>
      <c r="E24" s="5">
        <v>229</v>
      </c>
      <c r="F24" s="5">
        <v>4307</v>
      </c>
      <c r="G24" s="5">
        <v>251</v>
      </c>
      <c r="H24" s="5">
        <v>568</v>
      </c>
      <c r="J24">
        <f>Exp!E54</f>
        <v>590</v>
      </c>
      <c r="K24">
        <f t="shared" si="0"/>
        <v>22</v>
      </c>
    </row>
    <row r="25" spans="1:11">
      <c r="A25" s="5" t="s">
        <v>68</v>
      </c>
      <c r="B25" s="5">
        <v>3635</v>
      </c>
      <c r="C25" s="5">
        <v>1352</v>
      </c>
      <c r="D25" s="5">
        <v>360</v>
      </c>
      <c r="E25" s="5">
        <v>151</v>
      </c>
      <c r="F25" s="5">
        <v>4681</v>
      </c>
      <c r="G25" s="5">
        <v>184</v>
      </c>
      <c r="H25" s="5">
        <v>633</v>
      </c>
      <c r="J25">
        <f>Exp!E55</f>
        <v>666</v>
      </c>
      <c r="K25">
        <f t="shared" si="0"/>
        <v>33</v>
      </c>
    </row>
    <row r="26" spans="1:11">
      <c r="A26" s="5" t="s">
        <v>69</v>
      </c>
      <c r="B26" s="5">
        <v>3757</v>
      </c>
      <c r="C26" s="5">
        <v>1749</v>
      </c>
      <c r="D26" s="5">
        <v>390</v>
      </c>
      <c r="E26" s="5">
        <v>254</v>
      </c>
      <c r="F26" s="5">
        <v>5081</v>
      </c>
      <c r="G26" s="5">
        <v>359</v>
      </c>
      <c r="H26" s="5">
        <v>710</v>
      </c>
      <c r="J26">
        <f>Exp!E56</f>
        <v>815</v>
      </c>
      <c r="K26">
        <f t="shared" si="0"/>
        <v>105</v>
      </c>
    </row>
    <row r="27" spans="1:11">
      <c r="A27" s="5" t="s">
        <v>70</v>
      </c>
      <c r="B27" s="5">
        <v>4207</v>
      </c>
      <c r="C27" s="5">
        <v>1250</v>
      </c>
      <c r="D27" s="5">
        <v>400</v>
      </c>
      <c r="E27" s="5">
        <v>161</v>
      </c>
      <c r="F27" s="5">
        <v>5483</v>
      </c>
      <c r="G27" s="5">
        <v>301</v>
      </c>
      <c r="H27" s="5">
        <v>234</v>
      </c>
      <c r="J27">
        <f>Exp!E57</f>
        <v>374</v>
      </c>
      <c r="K27">
        <f t="shared" si="0"/>
        <v>140</v>
      </c>
    </row>
    <row r="28" spans="1:11">
      <c r="A28" s="5" t="s">
        <v>71</v>
      </c>
      <c r="B28" s="5">
        <v>4611</v>
      </c>
      <c r="C28" s="5">
        <v>1166</v>
      </c>
      <c r="D28" s="5">
        <v>400</v>
      </c>
      <c r="E28" s="5">
        <v>141</v>
      </c>
      <c r="F28" s="5">
        <v>5766</v>
      </c>
      <c r="G28" s="5">
        <v>277</v>
      </c>
      <c r="H28" s="5">
        <v>275</v>
      </c>
      <c r="J28">
        <f>Exp!E58</f>
        <v>411</v>
      </c>
      <c r="K28">
        <f t="shared" si="0"/>
        <v>136</v>
      </c>
    </row>
    <row r="29" spans="1:11">
      <c r="A29" s="5" t="s">
        <v>72</v>
      </c>
      <c r="B29" s="5">
        <v>4431</v>
      </c>
      <c r="C29" s="5">
        <v>998</v>
      </c>
      <c r="D29" s="5">
        <v>410</v>
      </c>
      <c r="E29" s="5">
        <v>81</v>
      </c>
      <c r="F29" s="5">
        <v>5421</v>
      </c>
      <c r="G29" s="5">
        <v>289</v>
      </c>
      <c r="H29" s="5">
        <v>210</v>
      </c>
      <c r="J29">
        <f>Exp!E59</f>
        <v>418</v>
      </c>
      <c r="K29">
        <f t="shared" si="0"/>
        <v>208</v>
      </c>
    </row>
    <row r="30" spans="1:11">
      <c r="A30" s="5" t="s">
        <v>73</v>
      </c>
      <c r="B30" s="5">
        <v>4678</v>
      </c>
      <c r="C30" s="5">
        <v>1017</v>
      </c>
      <c r="D30" s="5">
        <v>430</v>
      </c>
      <c r="E30" s="5">
        <v>135</v>
      </c>
      <c r="F30" s="5">
        <v>5631</v>
      </c>
      <c r="G30" s="5">
        <v>175</v>
      </c>
      <c r="H30" s="5">
        <v>454</v>
      </c>
      <c r="J30">
        <f>Exp!E60</f>
        <v>494</v>
      </c>
      <c r="K30">
        <f t="shared" si="0"/>
        <v>40</v>
      </c>
    </row>
    <row r="31" spans="1:11">
      <c r="A31" s="5" t="s">
        <v>74</v>
      </c>
      <c r="B31" s="5">
        <v>5015</v>
      </c>
      <c r="C31" s="5">
        <v>992</v>
      </c>
      <c r="D31" s="5">
        <v>440</v>
      </c>
      <c r="E31" s="5">
        <v>116</v>
      </c>
      <c r="F31" s="5">
        <v>6003</v>
      </c>
      <c r="G31" s="5">
        <v>318</v>
      </c>
      <c r="H31" s="5">
        <v>242</v>
      </c>
      <c r="J31">
        <f>Exp!E61</f>
        <v>444</v>
      </c>
      <c r="K31">
        <f t="shared" si="0"/>
        <v>202</v>
      </c>
    </row>
    <row r="32" spans="1:11">
      <c r="A32" s="5" t="s">
        <v>75</v>
      </c>
      <c r="B32" s="5">
        <v>5223</v>
      </c>
      <c r="C32" s="5">
        <v>1330</v>
      </c>
      <c r="D32" s="5">
        <v>440</v>
      </c>
      <c r="E32" s="5">
        <v>93</v>
      </c>
      <c r="F32" s="5">
        <v>6354</v>
      </c>
      <c r="G32" s="5">
        <v>500</v>
      </c>
      <c r="H32" s="5">
        <v>232</v>
      </c>
      <c r="J32">
        <f>Exp!E62</f>
        <v>639</v>
      </c>
      <c r="K32">
        <f t="shared" si="0"/>
        <v>407</v>
      </c>
    </row>
    <row r="33" spans="1:11">
      <c r="A33" s="5" t="s">
        <v>76</v>
      </c>
      <c r="B33" s="5">
        <v>5732</v>
      </c>
      <c r="C33" s="5">
        <v>2222</v>
      </c>
      <c r="D33" s="5">
        <v>480</v>
      </c>
      <c r="E33" s="5">
        <v>110</v>
      </c>
      <c r="F33" s="5">
        <v>7129</v>
      </c>
      <c r="G33" s="5">
        <v>307</v>
      </c>
      <c r="H33" s="5">
        <v>1108</v>
      </c>
      <c r="J33">
        <f>Exp!E63</f>
        <v>1305</v>
      </c>
      <c r="K33">
        <f t="shared" si="0"/>
        <v>197</v>
      </c>
    </row>
    <row r="34" spans="1:11">
      <c r="A34" s="5" t="s">
        <v>77</v>
      </c>
      <c r="B34" s="5">
        <v>6359</v>
      </c>
      <c r="C34" s="5">
        <v>1691</v>
      </c>
      <c r="D34" s="5">
        <v>490</v>
      </c>
      <c r="E34" s="5">
        <v>120</v>
      </c>
      <c r="F34" s="5">
        <v>8022</v>
      </c>
      <c r="G34" s="5">
        <v>417</v>
      </c>
      <c r="H34" s="5">
        <v>221</v>
      </c>
      <c r="J34">
        <f>Exp!E64</f>
        <v>518</v>
      </c>
      <c r="K34">
        <f t="shared" si="0"/>
        <v>297</v>
      </c>
    </row>
    <row r="35" spans="1:11">
      <c r="A35" s="5" t="s">
        <v>78</v>
      </c>
      <c r="B35" s="5">
        <v>6846</v>
      </c>
      <c r="C35" s="5">
        <v>1569</v>
      </c>
      <c r="D35" s="5">
        <v>490</v>
      </c>
      <c r="E35" s="5">
        <v>249</v>
      </c>
      <c r="F35" s="5">
        <v>8749</v>
      </c>
      <c r="G35" s="5">
        <v>252</v>
      </c>
      <c r="H35" s="5">
        <v>153</v>
      </c>
      <c r="J35">
        <f>Exp!E65</f>
        <v>156</v>
      </c>
      <c r="K35">
        <f t="shared" si="0"/>
        <v>3</v>
      </c>
    </row>
    <row r="36" spans="1:11">
      <c r="A36" s="5" t="s">
        <v>79</v>
      </c>
      <c r="B36" s="5">
        <v>6399</v>
      </c>
      <c r="C36" s="5">
        <v>1325</v>
      </c>
      <c r="D36" s="5">
        <v>500</v>
      </c>
      <c r="E36" s="5">
        <v>82</v>
      </c>
      <c r="F36" s="5">
        <v>7667</v>
      </c>
      <c r="G36" s="5">
        <v>411</v>
      </c>
      <c r="H36" s="5">
        <v>228</v>
      </c>
      <c r="J36">
        <f>Exp!E66</f>
        <v>557</v>
      </c>
      <c r="K36">
        <f t="shared" si="0"/>
        <v>329</v>
      </c>
    </row>
    <row r="37" spans="1:11">
      <c r="A37" s="5" t="s">
        <v>80</v>
      </c>
      <c r="B37" s="5">
        <v>6594</v>
      </c>
      <c r="C37" s="5">
        <v>1840</v>
      </c>
      <c r="D37" s="5">
        <v>510</v>
      </c>
      <c r="E37" s="5">
        <v>265</v>
      </c>
      <c r="F37" s="5">
        <v>8527</v>
      </c>
      <c r="G37" s="5">
        <v>334</v>
      </c>
      <c r="H37" s="5">
        <v>348</v>
      </c>
      <c r="J37">
        <f>Exp!E67</f>
        <v>417</v>
      </c>
      <c r="K37">
        <f t="shared" si="0"/>
        <v>69</v>
      </c>
    </row>
    <row r="38" spans="1:11">
      <c r="A38" s="5" t="s">
        <v>81</v>
      </c>
      <c r="B38" s="5">
        <v>7475</v>
      </c>
      <c r="C38" s="5">
        <v>1681</v>
      </c>
      <c r="D38" s="5">
        <v>530</v>
      </c>
      <c r="E38" s="5">
        <v>170</v>
      </c>
      <c r="F38" s="5">
        <v>8934</v>
      </c>
      <c r="G38" s="5">
        <v>376</v>
      </c>
      <c r="H38" s="5">
        <v>546</v>
      </c>
      <c r="J38">
        <f>Exp!E68</f>
        <v>752</v>
      </c>
      <c r="K38">
        <f t="shared" si="0"/>
        <v>206</v>
      </c>
    </row>
    <row r="39" spans="1:11">
      <c r="A39" s="5" t="s">
        <v>82</v>
      </c>
      <c r="B39" s="5">
        <v>8106</v>
      </c>
      <c r="C39" s="5">
        <v>1704</v>
      </c>
      <c r="D39" s="5">
        <v>540</v>
      </c>
      <c r="E39" s="5">
        <v>118</v>
      </c>
      <c r="F39" s="5">
        <v>9707</v>
      </c>
      <c r="G39" s="5">
        <v>301</v>
      </c>
      <c r="H39" s="5">
        <v>460</v>
      </c>
      <c r="J39">
        <f>Exp!E69</f>
        <v>643</v>
      </c>
      <c r="K39">
        <f t="shared" si="0"/>
        <v>183</v>
      </c>
    </row>
    <row r="40" spans="1:11">
      <c r="A40" s="5" t="s">
        <v>83</v>
      </c>
      <c r="B40" s="5">
        <v>8957</v>
      </c>
      <c r="C40" s="5">
        <v>1638</v>
      </c>
      <c r="D40" s="5">
        <v>550</v>
      </c>
      <c r="E40" s="5">
        <v>143</v>
      </c>
      <c r="F40" s="5">
        <v>10692</v>
      </c>
      <c r="G40" s="5">
        <v>326</v>
      </c>
      <c r="H40" s="5">
        <v>270</v>
      </c>
      <c r="J40">
        <f>Exp!E70</f>
        <v>453</v>
      </c>
      <c r="K40">
        <f t="shared" si="0"/>
        <v>183</v>
      </c>
    </row>
    <row r="41" spans="1:11">
      <c r="A41" s="5" t="s">
        <v>84</v>
      </c>
      <c r="B41" s="5">
        <v>10097</v>
      </c>
      <c r="C41" s="5">
        <v>1042</v>
      </c>
      <c r="D41" s="5">
        <v>570</v>
      </c>
      <c r="E41" s="5">
        <v>101</v>
      </c>
      <c r="F41" s="5">
        <v>10770</v>
      </c>
      <c r="G41" s="5">
        <v>436</v>
      </c>
      <c r="H41" s="5">
        <v>604</v>
      </c>
      <c r="J41">
        <f>Exp!E71</f>
        <v>939</v>
      </c>
      <c r="K41">
        <f t="shared" si="0"/>
        <v>335</v>
      </c>
    </row>
  </sheetData>
  <printOptions gridLines="1" gridLinesSet="0"/>
  <pageMargins left="0.75" right="0.75" top="1" bottom="1" header="0.5" footer="0.5"/>
  <pageSetup paperSize="9" fitToWidth="0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/>
  </sheetViews>
  <sheetFormatPr baseColWidth="10" defaultColWidth="8.83203125" defaultRowHeight="12" x14ac:dyDescent="0"/>
  <cols>
    <col min="1" max="1" width="18.6640625" customWidth="1"/>
  </cols>
  <sheetData>
    <row r="1" spans="1:13" ht="20" customHeight="1">
      <c r="A1" s="1" t="s">
        <v>0</v>
      </c>
      <c r="B1" s="2" t="s">
        <v>361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1:13" ht="20" customHeight="1">
      <c r="A2" s="1" t="s">
        <v>2</v>
      </c>
      <c r="B2" s="3" t="s">
        <v>360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20" customHeight="1">
      <c r="A3" s="1" t="s">
        <v>4</v>
      </c>
      <c r="B3" s="2" t="s">
        <v>375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ht="30" customHeight="1">
      <c r="A4" s="1" t="s">
        <v>358</v>
      </c>
      <c r="B4" s="4" t="s">
        <v>374</v>
      </c>
      <c r="C4" s="4" t="s">
        <v>373</v>
      </c>
      <c r="D4" s="4" t="s">
        <v>372</v>
      </c>
      <c r="E4" s="4" t="s">
        <v>371</v>
      </c>
      <c r="F4" s="4" t="s">
        <v>370</v>
      </c>
      <c r="G4" s="4" t="s">
        <v>369</v>
      </c>
      <c r="H4" s="4" t="s">
        <v>368</v>
      </c>
      <c r="I4" s="4" t="s">
        <v>367</v>
      </c>
      <c r="J4" s="4" t="s">
        <v>366</v>
      </c>
      <c r="K4" s="4" t="s">
        <v>365</v>
      </c>
      <c r="L4" s="4" t="s">
        <v>364</v>
      </c>
      <c r="M4" s="4" t="s">
        <v>14</v>
      </c>
    </row>
    <row r="5" spans="1:13" ht="30" customHeight="1">
      <c r="A5" s="1" t="s">
        <v>16</v>
      </c>
      <c r="B5" s="4" t="s">
        <v>363</v>
      </c>
      <c r="C5" s="4" t="s">
        <v>363</v>
      </c>
      <c r="D5" s="4" t="s">
        <v>363</v>
      </c>
      <c r="E5" s="4" t="s">
        <v>363</v>
      </c>
      <c r="F5" s="4" t="s">
        <v>363</v>
      </c>
      <c r="G5" s="4" t="s">
        <v>363</v>
      </c>
      <c r="H5" s="4" t="s">
        <v>363</v>
      </c>
      <c r="I5" s="4" t="s">
        <v>363</v>
      </c>
      <c r="J5" s="4" t="s">
        <v>363</v>
      </c>
      <c r="K5" s="4" t="s">
        <v>363</v>
      </c>
      <c r="L5" s="4" t="s">
        <v>363</v>
      </c>
    </row>
    <row r="6" spans="1:13" ht="30" customHeight="1">
      <c r="A6" s="1" t="s">
        <v>15</v>
      </c>
      <c r="B6" s="4" t="s">
        <v>149</v>
      </c>
      <c r="C6" s="4" t="s">
        <v>149</v>
      </c>
      <c r="D6" s="4" t="s">
        <v>149</v>
      </c>
      <c r="E6" s="4" t="s">
        <v>149</v>
      </c>
      <c r="F6" s="4" t="s">
        <v>149</v>
      </c>
      <c r="G6" s="4" t="s">
        <v>149</v>
      </c>
      <c r="H6" s="4" t="s">
        <v>149</v>
      </c>
      <c r="I6" s="4" t="s">
        <v>149</v>
      </c>
      <c r="J6" s="4" t="s">
        <v>149</v>
      </c>
      <c r="K6" s="4" t="s">
        <v>149</v>
      </c>
      <c r="L6" s="4" t="s">
        <v>149</v>
      </c>
    </row>
    <row r="7" spans="1:13" ht="20" customHeight="1">
      <c r="A7" s="1" t="s">
        <v>17</v>
      </c>
      <c r="B7" s="4" t="s">
        <v>362</v>
      </c>
      <c r="C7" s="4" t="s">
        <v>362</v>
      </c>
      <c r="D7" s="4" t="s">
        <v>362</v>
      </c>
      <c r="E7" s="4" t="s">
        <v>362</v>
      </c>
      <c r="F7" s="4" t="s">
        <v>362</v>
      </c>
      <c r="G7" s="4" t="s">
        <v>362</v>
      </c>
      <c r="H7" s="4" t="s">
        <v>362</v>
      </c>
      <c r="I7" s="4" t="s">
        <v>362</v>
      </c>
      <c r="J7" s="4" t="s">
        <v>362</v>
      </c>
      <c r="K7" s="4" t="s">
        <v>362</v>
      </c>
      <c r="L7" s="4" t="s">
        <v>362</v>
      </c>
    </row>
    <row r="8" spans="1:13">
      <c r="A8" s="5" t="s">
        <v>85</v>
      </c>
      <c r="B8" s="5">
        <v>9546</v>
      </c>
      <c r="C8" s="5">
        <v>238</v>
      </c>
      <c r="D8" s="5">
        <v>87</v>
      </c>
      <c r="E8" s="5">
        <v>2</v>
      </c>
      <c r="F8" s="5">
        <v>135</v>
      </c>
      <c r="G8" s="5">
        <v>-6</v>
      </c>
      <c r="H8" s="5">
        <v>11990</v>
      </c>
      <c r="I8" s="5">
        <v>-1431</v>
      </c>
      <c r="J8" s="5">
        <v>90</v>
      </c>
      <c r="K8" s="5">
        <v>1057</v>
      </c>
      <c r="L8" s="5">
        <v>-1704</v>
      </c>
    </row>
    <row r="9" spans="1:13">
      <c r="A9" s="5" t="s">
        <v>86</v>
      </c>
      <c r="B9" s="5">
        <v>10677</v>
      </c>
      <c r="C9" s="5">
        <v>310</v>
      </c>
      <c r="D9" s="5">
        <v>187</v>
      </c>
      <c r="E9" s="5">
        <v>30</v>
      </c>
      <c r="F9" s="5">
        <v>5</v>
      </c>
      <c r="G9" s="5">
        <v>-173</v>
      </c>
      <c r="H9" s="5">
        <v>9884</v>
      </c>
      <c r="I9" s="5">
        <v>-1523</v>
      </c>
      <c r="J9" s="5">
        <v>-568</v>
      </c>
      <c r="K9" s="5">
        <v>1191</v>
      </c>
      <c r="L9" s="5">
        <v>916</v>
      </c>
    </row>
    <row r="10" spans="1:13">
      <c r="A10" s="5" t="s">
        <v>87</v>
      </c>
      <c r="B10" s="5">
        <v>11118</v>
      </c>
      <c r="C10" s="5">
        <v>369</v>
      </c>
      <c r="D10" s="5">
        <v>135</v>
      </c>
      <c r="E10" s="5">
        <v>25</v>
      </c>
      <c r="F10" s="5">
        <v>116</v>
      </c>
      <c r="G10" s="5">
        <v>-345</v>
      </c>
      <c r="H10" s="5">
        <v>14078</v>
      </c>
      <c r="I10" s="5">
        <v>-3482</v>
      </c>
      <c r="J10" s="5">
        <v>-452</v>
      </c>
      <c r="K10" s="5">
        <v>1584</v>
      </c>
      <c r="L10" s="5">
        <v>-310</v>
      </c>
    </row>
    <row r="11" spans="1:13">
      <c r="A11" s="5" t="s">
        <v>88</v>
      </c>
      <c r="B11" s="5">
        <v>12627</v>
      </c>
      <c r="C11" s="5">
        <v>388</v>
      </c>
      <c r="D11" s="5">
        <v>132</v>
      </c>
      <c r="E11" s="5">
        <v>33</v>
      </c>
      <c r="F11" s="5">
        <v>119</v>
      </c>
      <c r="G11" s="5">
        <v>-563</v>
      </c>
      <c r="H11" s="5">
        <v>13938</v>
      </c>
      <c r="I11" s="5">
        <v>-3123</v>
      </c>
      <c r="J11" s="5">
        <v>931</v>
      </c>
      <c r="K11" s="5">
        <v>1990</v>
      </c>
      <c r="L11" s="5">
        <v>-1000</v>
      </c>
    </row>
    <row r="12" spans="1:13">
      <c r="A12" s="5" t="s">
        <v>89</v>
      </c>
      <c r="B12" s="5">
        <v>13632</v>
      </c>
      <c r="C12" s="5">
        <v>392</v>
      </c>
      <c r="D12" s="5">
        <v>136</v>
      </c>
      <c r="E12" s="5">
        <v>59</v>
      </c>
      <c r="F12" s="5">
        <v>125</v>
      </c>
      <c r="G12" s="5">
        <v>-800</v>
      </c>
      <c r="H12" s="5">
        <v>13676</v>
      </c>
      <c r="I12" s="5">
        <v>-1425</v>
      </c>
      <c r="J12" s="5">
        <v>-165</v>
      </c>
      <c r="K12" s="5">
        <v>2337</v>
      </c>
      <c r="L12" s="5">
        <v>-879</v>
      </c>
    </row>
    <row r="13" spans="1:13">
      <c r="A13" s="5" t="s">
        <v>90</v>
      </c>
      <c r="B13" s="5">
        <v>12175</v>
      </c>
      <c r="C13" s="5">
        <v>300</v>
      </c>
      <c r="D13" s="5">
        <v>112</v>
      </c>
      <c r="E13" s="5">
        <v>185</v>
      </c>
      <c r="F13" s="5">
        <v>-59</v>
      </c>
      <c r="G13" s="5">
        <v>-1000</v>
      </c>
      <c r="H13" s="5">
        <v>10617</v>
      </c>
      <c r="I13" s="5">
        <v>-1236</v>
      </c>
      <c r="J13" s="5">
        <v>-120</v>
      </c>
      <c r="K13" s="5">
        <v>1706</v>
      </c>
      <c r="L13" s="5">
        <v>746</v>
      </c>
    </row>
    <row r="14" spans="1:13">
      <c r="A14" s="5" t="s">
        <v>91</v>
      </c>
      <c r="B14" s="5">
        <v>9733</v>
      </c>
      <c r="C14" s="5">
        <v>242</v>
      </c>
      <c r="D14" s="5">
        <v>110</v>
      </c>
      <c r="E14" s="5">
        <v>146</v>
      </c>
      <c r="F14" s="5">
        <v>-48</v>
      </c>
      <c r="G14" s="5">
        <v>-1200</v>
      </c>
      <c r="H14" s="5">
        <v>6955</v>
      </c>
      <c r="I14" s="5">
        <v>-657</v>
      </c>
      <c r="J14" s="5">
        <v>-1653</v>
      </c>
      <c r="K14" s="5">
        <v>988</v>
      </c>
      <c r="L14" s="5">
        <v>3350</v>
      </c>
    </row>
    <row r="15" spans="1:13">
      <c r="A15" s="5" t="s">
        <v>92</v>
      </c>
      <c r="B15" s="5">
        <v>5834</v>
      </c>
      <c r="C15" s="5">
        <v>147</v>
      </c>
      <c r="D15" s="5">
        <v>77</v>
      </c>
      <c r="E15" s="5">
        <v>66</v>
      </c>
      <c r="F15" s="5">
        <v>-25</v>
      </c>
      <c r="G15" s="5">
        <v>-900</v>
      </c>
      <c r="H15" s="5">
        <v>4782</v>
      </c>
      <c r="I15" s="5">
        <v>749</v>
      </c>
      <c r="J15" s="5">
        <v>-256</v>
      </c>
      <c r="K15" s="5">
        <v>160</v>
      </c>
      <c r="L15" s="5">
        <v>-236</v>
      </c>
    </row>
    <row r="16" spans="1:13">
      <c r="A16" s="5" t="s">
        <v>93</v>
      </c>
      <c r="B16" s="5">
        <v>4957</v>
      </c>
      <c r="C16" s="5">
        <v>138</v>
      </c>
      <c r="D16" s="5">
        <v>70</v>
      </c>
      <c r="E16" s="5">
        <v>127</v>
      </c>
      <c r="F16" s="5">
        <v>-22</v>
      </c>
      <c r="G16" s="5">
        <v>-698</v>
      </c>
      <c r="H16" s="5">
        <v>4291</v>
      </c>
      <c r="I16" s="5">
        <v>807</v>
      </c>
      <c r="J16" s="5">
        <v>-447</v>
      </c>
      <c r="K16" s="5">
        <v>149</v>
      </c>
      <c r="L16" s="5">
        <v>-228</v>
      </c>
    </row>
    <row r="17" spans="1:12">
      <c r="A17" s="5" t="s">
        <v>94</v>
      </c>
      <c r="B17" s="5">
        <v>4240</v>
      </c>
      <c r="C17" s="5">
        <v>163</v>
      </c>
      <c r="D17" s="5">
        <v>73</v>
      </c>
      <c r="E17" s="5">
        <v>264</v>
      </c>
      <c r="F17" s="5">
        <v>-36</v>
      </c>
      <c r="G17" s="5">
        <v>-625</v>
      </c>
      <c r="H17" s="5">
        <v>4613</v>
      </c>
      <c r="I17" s="5">
        <v>-190</v>
      </c>
      <c r="J17" s="5">
        <v>-424</v>
      </c>
      <c r="K17" s="5"/>
      <c r="L17" s="5">
        <v>80</v>
      </c>
    </row>
    <row r="18" spans="1:12">
      <c r="A18" s="5" t="s">
        <v>95</v>
      </c>
      <c r="B18" s="5">
        <v>4335</v>
      </c>
      <c r="C18" s="5">
        <v>168</v>
      </c>
      <c r="D18" s="5">
        <v>60</v>
      </c>
      <c r="E18" s="5">
        <v>259</v>
      </c>
      <c r="F18" s="5">
        <v>-36</v>
      </c>
      <c r="G18" s="5">
        <v>-550</v>
      </c>
      <c r="H18" s="5">
        <v>4343</v>
      </c>
      <c r="I18" s="5">
        <v>-127</v>
      </c>
      <c r="J18" s="5">
        <v>-30</v>
      </c>
      <c r="K18" s="5"/>
      <c r="L18" s="5">
        <v>50</v>
      </c>
    </row>
  </sheetData>
  <printOptions gridLines="1" gridLinesSet="0"/>
  <pageMargins left="0.75" right="0.75" top="1" bottom="1" header="0.5" footer="0.5"/>
  <pageSetup paperSize="0" fitToWidth="0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selection activeCell="I9" sqref="I9"/>
    </sheetView>
  </sheetViews>
  <sheetFormatPr baseColWidth="10" defaultColWidth="8.83203125" defaultRowHeight="12" x14ac:dyDescent="0"/>
  <cols>
    <col min="1" max="1" width="18.6640625" customWidth="1"/>
    <col min="2" max="9" width="11.5" customWidth="1"/>
  </cols>
  <sheetData>
    <row r="1" spans="1:10" ht="20" customHeight="1">
      <c r="A1" s="1" t="s">
        <v>0</v>
      </c>
      <c r="B1" s="2" t="s">
        <v>393</v>
      </c>
      <c r="C1" s="3"/>
      <c r="D1" s="3"/>
      <c r="E1" s="3"/>
      <c r="F1" s="3"/>
      <c r="G1" s="3"/>
      <c r="H1" s="3"/>
      <c r="I1" s="3"/>
    </row>
    <row r="2" spans="1:10" ht="20" customHeight="1">
      <c r="A2" s="1" t="s">
        <v>2</v>
      </c>
      <c r="B2" s="3" t="s">
        <v>392</v>
      </c>
      <c r="C2" s="3"/>
      <c r="D2" s="3"/>
      <c r="E2" s="3"/>
      <c r="F2" s="3"/>
      <c r="G2" s="3"/>
      <c r="H2" s="3"/>
      <c r="I2" s="3"/>
    </row>
    <row r="3" spans="1:10" ht="20" customHeight="1">
      <c r="A3" s="1" t="s">
        <v>4</v>
      </c>
      <c r="B3" s="2" t="s">
        <v>391</v>
      </c>
      <c r="C3" s="2"/>
      <c r="D3" s="2"/>
      <c r="E3" s="2"/>
      <c r="F3" s="2"/>
      <c r="G3" s="2"/>
      <c r="H3" s="2"/>
      <c r="I3" s="2"/>
    </row>
    <row r="4" spans="1:10" ht="43" customHeight="1">
      <c r="A4" s="1" t="s">
        <v>390</v>
      </c>
      <c r="B4" s="4" t="s">
        <v>389</v>
      </c>
      <c r="C4" s="4" t="s">
        <v>388</v>
      </c>
      <c r="D4" s="4" t="s">
        <v>387</v>
      </c>
      <c r="E4" s="4" t="s">
        <v>386</v>
      </c>
      <c r="F4" s="4" t="s">
        <v>385</v>
      </c>
      <c r="G4" s="4" t="s">
        <v>384</v>
      </c>
      <c r="H4" s="4" t="s">
        <v>383</v>
      </c>
      <c r="I4" s="4" t="s">
        <v>152</v>
      </c>
      <c r="J4" s="4" t="s">
        <v>14</v>
      </c>
    </row>
    <row r="5" spans="1:10" ht="30" customHeight="1">
      <c r="A5" s="1" t="s">
        <v>16</v>
      </c>
      <c r="B5" s="4" t="s">
        <v>382</v>
      </c>
      <c r="C5" s="4" t="s">
        <v>382</v>
      </c>
      <c r="D5" s="4" t="s">
        <v>382</v>
      </c>
      <c r="E5" s="4" t="s">
        <v>382</v>
      </c>
      <c r="F5" s="4" t="s">
        <v>382</v>
      </c>
      <c r="G5" s="4" t="s">
        <v>382</v>
      </c>
      <c r="H5" s="4" t="s">
        <v>382</v>
      </c>
      <c r="I5" s="4" t="s">
        <v>382</v>
      </c>
    </row>
    <row r="6" spans="1:10" ht="30" customHeight="1">
      <c r="A6" s="1" t="s">
        <v>15</v>
      </c>
      <c r="B6" s="4" t="s">
        <v>149</v>
      </c>
      <c r="C6" s="4" t="s">
        <v>149</v>
      </c>
      <c r="D6" s="4" t="s">
        <v>381</v>
      </c>
      <c r="E6" s="4" t="s">
        <v>380</v>
      </c>
      <c r="F6" s="4" t="s">
        <v>149</v>
      </c>
      <c r="G6" s="4" t="s">
        <v>149</v>
      </c>
      <c r="H6" s="4" t="s">
        <v>149</v>
      </c>
      <c r="I6" s="4" t="s">
        <v>379</v>
      </c>
    </row>
    <row r="7" spans="1:10" ht="20" customHeight="1">
      <c r="A7" s="1" t="s">
        <v>17</v>
      </c>
      <c r="B7" s="4" t="s">
        <v>378</v>
      </c>
      <c r="C7" s="4" t="s">
        <v>378</v>
      </c>
      <c r="D7" s="4" t="s">
        <v>378</v>
      </c>
      <c r="E7" s="4" t="s">
        <v>378</v>
      </c>
      <c r="F7" s="4" t="s">
        <v>378</v>
      </c>
      <c r="G7" s="4" t="s">
        <v>378</v>
      </c>
      <c r="H7" s="4" t="s">
        <v>378</v>
      </c>
      <c r="I7" s="4" t="s">
        <v>378</v>
      </c>
    </row>
    <row r="8" spans="1:10">
      <c r="A8" s="5" t="s">
        <v>21</v>
      </c>
      <c r="B8" s="5">
        <v>39</v>
      </c>
      <c r="C8" s="5"/>
      <c r="D8" s="5"/>
      <c r="E8" s="5"/>
      <c r="F8" s="5">
        <v>34</v>
      </c>
      <c r="G8" s="5">
        <v>174</v>
      </c>
      <c r="H8" s="5"/>
      <c r="I8" s="5"/>
    </row>
    <row r="9" spans="1:10">
      <c r="A9" s="5" t="s">
        <v>22</v>
      </c>
      <c r="B9" s="5">
        <v>42</v>
      </c>
      <c r="C9" s="5"/>
      <c r="D9" s="5"/>
      <c r="E9" s="5">
        <v>10</v>
      </c>
      <c r="F9" s="5">
        <v>48</v>
      </c>
      <c r="G9" s="5">
        <v>149</v>
      </c>
      <c r="H9" s="5">
        <v>30</v>
      </c>
      <c r="I9" s="5">
        <v>279</v>
      </c>
    </row>
    <row r="10" spans="1:10">
      <c r="A10" s="5" t="s">
        <v>23</v>
      </c>
      <c r="B10" s="5">
        <v>70</v>
      </c>
      <c r="C10" s="5"/>
      <c r="D10" s="5"/>
      <c r="E10" s="5">
        <v>20</v>
      </c>
      <c r="F10" s="5">
        <v>66</v>
      </c>
      <c r="G10" s="5">
        <v>229</v>
      </c>
      <c r="H10" s="5">
        <v>22</v>
      </c>
      <c r="I10" s="5">
        <v>407</v>
      </c>
    </row>
    <row r="11" spans="1:10">
      <c r="A11" s="5" t="s">
        <v>24</v>
      </c>
      <c r="B11" s="5">
        <v>78</v>
      </c>
      <c r="C11" s="5"/>
      <c r="D11" s="5"/>
      <c r="E11" s="5">
        <v>43</v>
      </c>
      <c r="F11" s="5">
        <v>66</v>
      </c>
      <c r="G11" s="5">
        <v>36</v>
      </c>
      <c r="H11" s="5">
        <v>79</v>
      </c>
      <c r="I11" s="5">
        <v>302</v>
      </c>
    </row>
    <row r="12" spans="1:10">
      <c r="A12" s="5" t="s">
        <v>25</v>
      </c>
      <c r="B12" s="5">
        <v>61</v>
      </c>
      <c r="C12" s="5"/>
      <c r="D12" s="5">
        <v>4</v>
      </c>
      <c r="E12" s="5">
        <v>38</v>
      </c>
      <c r="F12" s="5">
        <v>95</v>
      </c>
      <c r="G12" s="5">
        <v>76</v>
      </c>
      <c r="H12" s="5">
        <v>-8</v>
      </c>
      <c r="I12" s="5">
        <v>266</v>
      </c>
    </row>
    <row r="13" spans="1:10">
      <c r="A13" s="5" t="s">
        <v>26</v>
      </c>
      <c r="B13" s="5">
        <v>134</v>
      </c>
      <c r="C13" s="5"/>
      <c r="D13" s="5">
        <v>7</v>
      </c>
      <c r="E13" s="5">
        <v>50</v>
      </c>
      <c r="F13" s="5">
        <v>95</v>
      </c>
      <c r="G13" s="5">
        <v>153</v>
      </c>
      <c r="H13" s="5">
        <v>58</v>
      </c>
      <c r="I13" s="5">
        <v>475</v>
      </c>
    </row>
    <row r="14" spans="1:10">
      <c r="A14" s="5" t="s">
        <v>27</v>
      </c>
      <c r="B14" s="5">
        <v>190</v>
      </c>
      <c r="C14" s="5"/>
      <c r="D14" s="5">
        <v>2</v>
      </c>
      <c r="E14" s="5">
        <v>293</v>
      </c>
      <c r="F14" s="5">
        <v>113</v>
      </c>
      <c r="G14" s="5">
        <v>44</v>
      </c>
      <c r="H14" s="5">
        <v>65</v>
      </c>
      <c r="I14" s="5">
        <v>707</v>
      </c>
    </row>
    <row r="15" spans="1:10">
      <c r="A15" s="5" t="s">
        <v>28</v>
      </c>
      <c r="B15" s="5">
        <v>262</v>
      </c>
      <c r="C15" s="5"/>
      <c r="D15" s="5">
        <v>6</v>
      </c>
      <c r="E15" s="5">
        <v>113</v>
      </c>
      <c r="F15" s="5">
        <v>113</v>
      </c>
      <c r="G15" s="5">
        <v>14</v>
      </c>
      <c r="H15" s="5">
        <v>88</v>
      </c>
      <c r="I15" s="5">
        <v>596</v>
      </c>
    </row>
    <row r="16" spans="1:10">
      <c r="A16" s="5" t="s">
        <v>29</v>
      </c>
      <c r="B16" s="5">
        <v>24</v>
      </c>
      <c r="C16" s="5"/>
      <c r="D16" s="5">
        <v>3</v>
      </c>
      <c r="E16" s="5">
        <v>9</v>
      </c>
      <c r="F16" s="5">
        <v>122</v>
      </c>
      <c r="G16" s="5">
        <v>-10</v>
      </c>
      <c r="H16" s="5">
        <v>84</v>
      </c>
      <c r="I16" s="5">
        <v>232</v>
      </c>
    </row>
    <row r="17" spans="1:9">
      <c r="A17" s="5" t="s">
        <v>30</v>
      </c>
      <c r="B17" s="5">
        <v>-1</v>
      </c>
      <c r="C17" s="5"/>
      <c r="D17" s="5">
        <v>6</v>
      </c>
      <c r="E17" s="5">
        <v>13</v>
      </c>
      <c r="F17" s="5">
        <v>127</v>
      </c>
      <c r="G17" s="5">
        <v>202</v>
      </c>
      <c r="H17" s="5">
        <v>59</v>
      </c>
      <c r="I17" s="5">
        <v>406</v>
      </c>
    </row>
    <row r="18" spans="1:9">
      <c r="A18" s="5" t="s">
        <v>31</v>
      </c>
      <c r="B18" s="5">
        <v>146</v>
      </c>
      <c r="C18" s="5"/>
      <c r="D18" s="5">
        <v>6</v>
      </c>
      <c r="E18" s="5">
        <v>8</v>
      </c>
      <c r="F18" s="5">
        <v>119</v>
      </c>
      <c r="G18" s="5">
        <v>35</v>
      </c>
      <c r="H18" s="5">
        <v>163</v>
      </c>
      <c r="I18" s="5">
        <v>477</v>
      </c>
    </row>
    <row r="19" spans="1:9">
      <c r="A19" s="5" t="s">
        <v>32</v>
      </c>
      <c r="B19" s="5">
        <v>157</v>
      </c>
      <c r="C19" s="5"/>
      <c r="D19" s="5">
        <v>8</v>
      </c>
      <c r="E19" s="5">
        <v>-50</v>
      </c>
      <c r="F19" s="5">
        <v>103</v>
      </c>
      <c r="G19" s="5">
        <v>32</v>
      </c>
      <c r="H19" s="5">
        <v>63</v>
      </c>
      <c r="I19" s="5">
        <v>313</v>
      </c>
    </row>
    <row r="20" spans="1:9">
      <c r="A20" s="5" t="s">
        <v>33</v>
      </c>
      <c r="B20" s="5">
        <v>102</v>
      </c>
      <c r="C20" s="5"/>
      <c r="D20" s="5">
        <v>7</v>
      </c>
      <c r="E20" s="5">
        <v>-5</v>
      </c>
      <c r="F20" s="5">
        <v>172</v>
      </c>
      <c r="G20" s="5">
        <v>16</v>
      </c>
      <c r="H20" s="5">
        <v>85</v>
      </c>
      <c r="I20" s="5">
        <v>377</v>
      </c>
    </row>
    <row r="21" spans="1:9">
      <c r="A21" s="5" t="s">
        <v>34</v>
      </c>
      <c r="B21" s="5">
        <v>102</v>
      </c>
      <c r="C21" s="5"/>
      <c r="D21" s="5">
        <v>11</v>
      </c>
      <c r="E21" s="5">
        <v>18</v>
      </c>
      <c r="F21" s="5">
        <v>150</v>
      </c>
      <c r="G21" s="5">
        <v>1</v>
      </c>
      <c r="H21" s="5">
        <v>102</v>
      </c>
      <c r="I21" s="5">
        <v>384</v>
      </c>
    </row>
    <row r="22" spans="1:9">
      <c r="A22" s="5" t="s">
        <v>35</v>
      </c>
      <c r="B22" s="5">
        <v>126</v>
      </c>
      <c r="C22" s="5"/>
      <c r="D22" s="5">
        <v>8</v>
      </c>
      <c r="E22" s="5">
        <v>10</v>
      </c>
      <c r="F22" s="5">
        <v>204</v>
      </c>
      <c r="G22" s="5">
        <v>16</v>
      </c>
      <c r="H22" s="5">
        <v>90</v>
      </c>
      <c r="I22" s="5">
        <v>454</v>
      </c>
    </row>
    <row r="23" spans="1:9">
      <c r="A23" s="5" t="s">
        <v>36</v>
      </c>
      <c r="B23" s="5">
        <v>229</v>
      </c>
      <c r="C23" s="5"/>
      <c r="D23" s="5">
        <v>13</v>
      </c>
      <c r="E23" s="5">
        <v>-54</v>
      </c>
      <c r="F23" s="5">
        <v>199</v>
      </c>
      <c r="G23" s="5">
        <v>80</v>
      </c>
      <c r="H23" s="5">
        <v>60</v>
      </c>
      <c r="I23" s="5">
        <v>527</v>
      </c>
    </row>
    <row r="24" spans="1:9">
      <c r="A24" s="5" t="s">
        <v>37</v>
      </c>
      <c r="B24" s="5">
        <v>63</v>
      </c>
      <c r="C24" s="5"/>
      <c r="D24" s="5">
        <v>8</v>
      </c>
      <c r="E24" s="5">
        <v>2</v>
      </c>
      <c r="F24" s="5">
        <v>-103</v>
      </c>
      <c r="G24" s="5">
        <v>193</v>
      </c>
      <c r="H24" s="5">
        <v>99</v>
      </c>
      <c r="I24" s="5">
        <v>262</v>
      </c>
    </row>
    <row r="25" spans="1:9">
      <c r="A25" s="5" t="s">
        <v>38</v>
      </c>
      <c r="B25" s="5">
        <v>164</v>
      </c>
      <c r="C25" s="5"/>
      <c r="D25" s="5">
        <v>10</v>
      </c>
      <c r="E25" s="5">
        <v>6</v>
      </c>
      <c r="F25" s="5">
        <v>-131</v>
      </c>
      <c r="G25" s="5">
        <v>202</v>
      </c>
      <c r="H25" s="5">
        <v>47</v>
      </c>
      <c r="I25" s="5">
        <v>298</v>
      </c>
    </row>
    <row r="26" spans="1:9">
      <c r="A26" s="5" t="s">
        <v>39</v>
      </c>
      <c r="B26" s="5">
        <v>211</v>
      </c>
      <c r="C26" s="5"/>
      <c r="D26" s="5">
        <v>11</v>
      </c>
      <c r="E26" s="5">
        <v>-11</v>
      </c>
      <c r="F26" s="5">
        <v>135</v>
      </c>
      <c r="G26" s="5">
        <v>324</v>
      </c>
      <c r="H26" s="5">
        <v>108</v>
      </c>
      <c r="I26" s="5">
        <v>778</v>
      </c>
    </row>
    <row r="27" spans="1:9">
      <c r="A27" s="5" t="s">
        <v>40</v>
      </c>
      <c r="B27" s="5">
        <v>218</v>
      </c>
      <c r="C27" s="5"/>
      <c r="D27" s="5">
        <v>16</v>
      </c>
      <c r="E27" s="5">
        <v>-9</v>
      </c>
      <c r="F27" s="5">
        <v>173</v>
      </c>
      <c r="G27" s="5">
        <v>72</v>
      </c>
      <c r="H27" s="5">
        <v>134</v>
      </c>
      <c r="I27" s="5">
        <v>604</v>
      </c>
    </row>
    <row r="28" spans="1:9">
      <c r="A28" s="5" t="s">
        <v>41</v>
      </c>
      <c r="B28" s="5">
        <v>270</v>
      </c>
      <c r="C28" s="5"/>
      <c r="D28" s="5">
        <v>15</v>
      </c>
      <c r="E28" s="5">
        <v>272</v>
      </c>
      <c r="F28" s="5">
        <v>-105</v>
      </c>
      <c r="G28" s="5">
        <v>537</v>
      </c>
      <c r="H28" s="5">
        <v>260</v>
      </c>
      <c r="I28" s="5">
        <v>1249</v>
      </c>
    </row>
    <row r="29" spans="1:9">
      <c r="A29" s="5" t="s">
        <v>42</v>
      </c>
      <c r="B29" s="5">
        <v>495</v>
      </c>
      <c r="C29" s="5"/>
      <c r="D29" s="5">
        <v>8</v>
      </c>
      <c r="E29" s="5">
        <v>267</v>
      </c>
      <c r="F29" s="5">
        <v>3</v>
      </c>
      <c r="G29" s="5">
        <v>443</v>
      </c>
      <c r="H29" s="5">
        <v>102</v>
      </c>
      <c r="I29" s="5">
        <v>1318</v>
      </c>
    </row>
    <row r="30" spans="1:9">
      <c r="A30" s="5" t="s">
        <v>43</v>
      </c>
      <c r="B30" s="5">
        <v>1422</v>
      </c>
      <c r="C30" s="5"/>
      <c r="D30" s="5">
        <v>4</v>
      </c>
      <c r="E30" s="5">
        <v>142</v>
      </c>
      <c r="F30" s="5">
        <v>1028</v>
      </c>
      <c r="G30" s="5">
        <v>-904</v>
      </c>
      <c r="H30" s="5">
        <v>237</v>
      </c>
      <c r="I30" s="5">
        <v>1929</v>
      </c>
    </row>
    <row r="31" spans="1:9">
      <c r="A31" s="5" t="s">
        <v>44</v>
      </c>
      <c r="B31" s="5">
        <v>821</v>
      </c>
      <c r="C31" s="5"/>
      <c r="D31" s="5">
        <v>33</v>
      </c>
      <c r="E31" s="5">
        <v>76</v>
      </c>
      <c r="F31" s="5">
        <v>1549</v>
      </c>
      <c r="G31" s="5">
        <v>-242</v>
      </c>
      <c r="H31" s="5">
        <v>560</v>
      </c>
      <c r="I31" s="5">
        <v>2797</v>
      </c>
    </row>
    <row r="32" spans="1:9">
      <c r="A32" s="5" t="s">
        <v>45</v>
      </c>
      <c r="B32" s="5">
        <v>356</v>
      </c>
      <c r="C32" s="5"/>
      <c r="D32" s="5">
        <v>46</v>
      </c>
      <c r="E32" s="5">
        <v>-4</v>
      </c>
      <c r="F32" s="5">
        <v>344</v>
      </c>
      <c r="G32" s="5">
        <v>77</v>
      </c>
      <c r="H32" s="5">
        <v>309</v>
      </c>
      <c r="I32" s="5">
        <v>1128</v>
      </c>
    </row>
    <row r="33" spans="1:9">
      <c r="A33" s="5" t="s">
        <v>46</v>
      </c>
      <c r="B33" s="5">
        <v>363</v>
      </c>
      <c r="C33" s="5"/>
      <c r="D33" s="5">
        <v>23</v>
      </c>
      <c r="E33" s="5">
        <v>-6</v>
      </c>
      <c r="F33" s="5">
        <v>-10</v>
      </c>
      <c r="G33" s="5">
        <v>368</v>
      </c>
      <c r="H33" s="5">
        <v>503</v>
      </c>
      <c r="I33" s="5">
        <v>1241</v>
      </c>
    </row>
    <row r="34" spans="1:9">
      <c r="A34" s="5" t="s">
        <v>47</v>
      </c>
      <c r="B34" s="5">
        <v>-78</v>
      </c>
      <c r="C34" s="5"/>
      <c r="D34" s="5">
        <v>32</v>
      </c>
      <c r="E34" s="5">
        <v>8</v>
      </c>
      <c r="F34" s="5">
        <v>85</v>
      </c>
      <c r="G34" s="5">
        <v>407</v>
      </c>
      <c r="H34" s="5">
        <v>113</v>
      </c>
      <c r="I34" s="5">
        <v>567</v>
      </c>
    </row>
    <row r="35" spans="1:9">
      <c r="A35" s="5" t="s">
        <v>48</v>
      </c>
      <c r="B35" s="5">
        <v>209</v>
      </c>
      <c r="C35" s="5"/>
      <c r="D35" s="5">
        <v>34</v>
      </c>
      <c r="E35" s="5">
        <v>-59</v>
      </c>
      <c r="F35" s="5">
        <v>4</v>
      </c>
      <c r="G35" s="5">
        <v>500</v>
      </c>
      <c r="H35" s="5">
        <v>194</v>
      </c>
      <c r="I35" s="5">
        <v>882</v>
      </c>
    </row>
    <row r="36" spans="1:9">
      <c r="A36" s="5" t="s">
        <v>49</v>
      </c>
      <c r="B36" s="5">
        <v>298</v>
      </c>
      <c r="C36" s="5"/>
      <c r="D36" s="5">
        <v>32</v>
      </c>
      <c r="E36" s="5">
        <v>14</v>
      </c>
      <c r="F36" s="5">
        <v>2</v>
      </c>
      <c r="G36" s="5">
        <v>303</v>
      </c>
      <c r="H36" s="5">
        <v>-780</v>
      </c>
      <c r="I36" s="5">
        <v>-131</v>
      </c>
    </row>
    <row r="37" spans="1:9">
      <c r="A37" s="5" t="s">
        <v>50</v>
      </c>
      <c r="B37" s="5">
        <v>298</v>
      </c>
      <c r="C37" s="5"/>
      <c r="D37" s="5">
        <v>29</v>
      </c>
      <c r="E37" s="5">
        <v>-8</v>
      </c>
      <c r="F37" s="5">
        <v>-4</v>
      </c>
      <c r="G37" s="5">
        <v>457</v>
      </c>
      <c r="H37" s="5">
        <v>39</v>
      </c>
      <c r="I37" s="5">
        <v>811</v>
      </c>
    </row>
    <row r="38" spans="1:9">
      <c r="A38" s="5" t="s">
        <v>51</v>
      </c>
      <c r="B38" s="5">
        <v>432</v>
      </c>
      <c r="C38" s="5"/>
      <c r="D38" s="5">
        <v>32</v>
      </c>
      <c r="E38" s="5">
        <v>5</v>
      </c>
      <c r="F38" s="5">
        <v>51</v>
      </c>
      <c r="G38" s="5">
        <v>730</v>
      </c>
      <c r="H38" s="5">
        <v>-495</v>
      </c>
      <c r="I38" s="5">
        <v>755</v>
      </c>
    </row>
    <row r="39" spans="1:9">
      <c r="A39" s="5" t="s">
        <v>52</v>
      </c>
      <c r="B39" s="5">
        <v>583</v>
      </c>
      <c r="C39" s="5"/>
      <c r="D39" s="5">
        <v>40</v>
      </c>
      <c r="E39" s="5">
        <v>403</v>
      </c>
      <c r="F39" s="5">
        <v>102</v>
      </c>
      <c r="G39" s="5">
        <v>361</v>
      </c>
      <c r="H39" s="5">
        <v>25</v>
      </c>
      <c r="I39" s="5">
        <v>1514</v>
      </c>
    </row>
    <row r="40" spans="1:9">
      <c r="A40" s="5" t="s">
        <v>53</v>
      </c>
      <c r="B40" s="5">
        <v>326</v>
      </c>
      <c r="C40" s="5"/>
      <c r="D40" s="5">
        <v>49</v>
      </c>
      <c r="E40" s="5">
        <v>236</v>
      </c>
      <c r="F40" s="5">
        <v>214</v>
      </c>
      <c r="G40" s="5">
        <v>525</v>
      </c>
      <c r="H40" s="5">
        <v>-786</v>
      </c>
      <c r="I40" s="5">
        <v>564</v>
      </c>
    </row>
    <row r="41" spans="1:9">
      <c r="A41" s="5" t="s">
        <v>54</v>
      </c>
      <c r="B41" s="5">
        <v>438</v>
      </c>
      <c r="C41" s="5"/>
      <c r="D41" s="5">
        <v>48</v>
      </c>
      <c r="E41" s="5">
        <v>226</v>
      </c>
      <c r="F41" s="5">
        <v>187</v>
      </c>
      <c r="G41" s="5">
        <v>863</v>
      </c>
      <c r="H41" s="5">
        <v>-680</v>
      </c>
      <c r="I41" s="5">
        <v>1082</v>
      </c>
    </row>
    <row r="42" spans="1:9">
      <c r="A42" s="5" t="s">
        <v>55</v>
      </c>
      <c r="B42" s="5">
        <v>650</v>
      </c>
      <c r="C42" s="5">
        <v>7</v>
      </c>
      <c r="D42" s="5">
        <v>40</v>
      </c>
      <c r="E42" s="5">
        <v>231</v>
      </c>
      <c r="F42" s="5">
        <v>195</v>
      </c>
      <c r="G42" s="5">
        <v>710</v>
      </c>
      <c r="H42" s="5">
        <v>-280</v>
      </c>
      <c r="I42" s="5">
        <v>1553</v>
      </c>
    </row>
    <row r="43" spans="1:9">
      <c r="A43" s="5" t="s">
        <v>56</v>
      </c>
      <c r="B43" s="5">
        <v>398</v>
      </c>
      <c r="C43" s="5">
        <v>3</v>
      </c>
      <c r="D43" s="5">
        <v>51</v>
      </c>
      <c r="E43" s="5">
        <v>137</v>
      </c>
      <c r="F43" s="5">
        <v>177</v>
      </c>
      <c r="G43" s="5">
        <v>201</v>
      </c>
      <c r="H43" s="5">
        <v>-8</v>
      </c>
      <c r="I43" s="5">
        <v>959</v>
      </c>
    </row>
    <row r="44" spans="1:9">
      <c r="A44" s="5" t="s">
        <v>57</v>
      </c>
      <c r="B44" s="5">
        <v>641</v>
      </c>
      <c r="C44" s="5">
        <v>6</v>
      </c>
      <c r="D44" s="5">
        <v>57</v>
      </c>
      <c r="E44" s="5">
        <v>147</v>
      </c>
      <c r="F44" s="5">
        <v>226</v>
      </c>
      <c r="G44" s="5">
        <v>187</v>
      </c>
      <c r="H44" s="5">
        <v>-9</v>
      </c>
      <c r="I44" s="5">
        <v>1255</v>
      </c>
    </row>
    <row r="45" spans="1:9">
      <c r="A45" s="5" t="s">
        <v>58</v>
      </c>
      <c r="B45" s="5">
        <v>460</v>
      </c>
      <c r="C45" s="5">
        <v>8</v>
      </c>
      <c r="D45" s="5">
        <v>56</v>
      </c>
      <c r="E45" s="5">
        <v>119</v>
      </c>
      <c r="F45" s="5">
        <v>269</v>
      </c>
      <c r="G45" s="5">
        <v>594</v>
      </c>
      <c r="H45" s="5">
        <v>-95</v>
      </c>
      <c r="I45" s="5">
        <v>1411</v>
      </c>
    </row>
    <row r="46" spans="1:9">
      <c r="A46" s="5" t="s">
        <v>59</v>
      </c>
      <c r="B46" s="5">
        <v>670</v>
      </c>
      <c r="C46" s="5">
        <v>13</v>
      </c>
      <c r="D46" s="5">
        <v>79</v>
      </c>
      <c r="E46" s="5">
        <v>237</v>
      </c>
      <c r="F46" s="5">
        <v>85</v>
      </c>
      <c r="G46" s="5">
        <v>183</v>
      </c>
      <c r="H46" s="5">
        <v>24</v>
      </c>
      <c r="I46" s="5">
        <v>1291</v>
      </c>
    </row>
    <row r="47" spans="1:9">
      <c r="A47" s="5" t="s">
        <v>60</v>
      </c>
      <c r="B47" s="5">
        <v>1480</v>
      </c>
      <c r="C47" s="5">
        <v>12</v>
      </c>
      <c r="D47" s="5">
        <v>84</v>
      </c>
      <c r="E47" s="5">
        <v>489</v>
      </c>
      <c r="F47" s="5">
        <v>277</v>
      </c>
      <c r="G47" s="5">
        <v>1001</v>
      </c>
      <c r="H47" s="5">
        <v>-36</v>
      </c>
      <c r="I47" s="5">
        <v>3307</v>
      </c>
    </row>
    <row r="48" spans="1:9">
      <c r="A48" s="5" t="s">
        <v>61</v>
      </c>
      <c r="B48" s="5">
        <v>691</v>
      </c>
      <c r="C48" s="5">
        <v>9</v>
      </c>
      <c r="D48" s="5">
        <v>87</v>
      </c>
      <c r="E48" s="5">
        <v>325</v>
      </c>
      <c r="F48" s="5">
        <v>55</v>
      </c>
      <c r="G48" s="5">
        <v>873</v>
      </c>
      <c r="H48" s="5">
        <v>-46</v>
      </c>
      <c r="I48" s="5">
        <v>1994</v>
      </c>
    </row>
    <row r="49" spans="1:9">
      <c r="A49" s="5" t="s">
        <v>62</v>
      </c>
      <c r="B49" s="5">
        <v>487</v>
      </c>
      <c r="C49" s="5">
        <v>27</v>
      </c>
      <c r="D49" s="5">
        <v>91</v>
      </c>
      <c r="E49" s="5">
        <v>119</v>
      </c>
      <c r="F49" s="5">
        <v>205</v>
      </c>
      <c r="G49" s="5">
        <v>718</v>
      </c>
      <c r="H49" s="5">
        <v>13</v>
      </c>
      <c r="I49" s="5">
        <v>1660</v>
      </c>
    </row>
    <row r="50" spans="1:9">
      <c r="A50" s="5" t="s">
        <v>63</v>
      </c>
      <c r="B50" s="5">
        <v>729</v>
      </c>
      <c r="C50" s="5">
        <v>38</v>
      </c>
      <c r="D50" s="5">
        <v>84</v>
      </c>
      <c r="E50" s="5">
        <v>166</v>
      </c>
      <c r="F50" s="5">
        <v>124</v>
      </c>
      <c r="G50" s="5">
        <v>379</v>
      </c>
      <c r="H50" s="5">
        <v>9</v>
      </c>
      <c r="I50" s="5">
        <v>1469</v>
      </c>
    </row>
    <row r="51" spans="1:9">
      <c r="A51" s="5" t="s">
        <v>64</v>
      </c>
      <c r="B51" s="5">
        <v>715</v>
      </c>
      <c r="C51" s="5">
        <v>36</v>
      </c>
      <c r="D51" s="5">
        <v>112</v>
      </c>
      <c r="E51" s="5">
        <v>125</v>
      </c>
      <c r="F51" s="5">
        <v>88</v>
      </c>
      <c r="G51" s="5">
        <v>469</v>
      </c>
      <c r="H51" s="5">
        <v>-27</v>
      </c>
      <c r="I51" s="5">
        <v>1518</v>
      </c>
    </row>
    <row r="52" spans="1:9">
      <c r="A52" s="5" t="s">
        <v>65</v>
      </c>
      <c r="B52" s="5">
        <v>1183</v>
      </c>
      <c r="C52" s="5">
        <v>48</v>
      </c>
      <c r="D52" s="5">
        <v>101</v>
      </c>
      <c r="E52" s="5">
        <v>-8</v>
      </c>
      <c r="F52" s="5">
        <v>174</v>
      </c>
      <c r="G52" s="5">
        <v>320</v>
      </c>
      <c r="H52" s="5">
        <v>-1</v>
      </c>
      <c r="I52" s="5">
        <v>1817</v>
      </c>
    </row>
    <row r="53" spans="1:9">
      <c r="A53" s="5" t="s">
        <v>66</v>
      </c>
      <c r="B53" s="5">
        <v>1717</v>
      </c>
      <c r="C53" s="5">
        <v>48</v>
      </c>
      <c r="D53" s="5">
        <v>119</v>
      </c>
      <c r="E53" s="5">
        <v>203</v>
      </c>
      <c r="F53" s="5">
        <v>244</v>
      </c>
      <c r="G53" s="5">
        <v>392</v>
      </c>
      <c r="H53" s="5">
        <v>-68</v>
      </c>
      <c r="I53" s="5">
        <v>2655</v>
      </c>
    </row>
    <row r="54" spans="1:9">
      <c r="A54" s="5" t="s">
        <v>67</v>
      </c>
      <c r="B54" s="5">
        <v>1226</v>
      </c>
      <c r="C54" s="5">
        <v>48</v>
      </c>
      <c r="D54" s="5">
        <v>184</v>
      </c>
      <c r="E54" s="5">
        <v>520</v>
      </c>
      <c r="F54" s="5">
        <v>350</v>
      </c>
      <c r="G54" s="5">
        <v>200</v>
      </c>
      <c r="H54" s="5">
        <v>-194</v>
      </c>
      <c r="I54" s="5">
        <v>2334</v>
      </c>
    </row>
    <row r="55" spans="1:9">
      <c r="A55" s="5" t="s">
        <v>68</v>
      </c>
      <c r="B55" s="5">
        <v>1804</v>
      </c>
      <c r="C55" s="5">
        <v>60</v>
      </c>
      <c r="D55" s="5">
        <v>171</v>
      </c>
      <c r="E55" s="5">
        <v>797</v>
      </c>
      <c r="F55" s="5">
        <v>333</v>
      </c>
      <c r="G55" s="5">
        <v>205</v>
      </c>
      <c r="H55" s="5">
        <v>44</v>
      </c>
      <c r="I55" s="5">
        <v>3414</v>
      </c>
    </row>
    <row r="56" spans="1:9">
      <c r="A56" s="5" t="s">
        <v>69</v>
      </c>
      <c r="B56" s="5">
        <v>1936</v>
      </c>
      <c r="C56" s="5">
        <v>79</v>
      </c>
      <c r="D56" s="5">
        <v>257</v>
      </c>
      <c r="E56" s="5">
        <v>957</v>
      </c>
      <c r="F56" s="5">
        <v>384</v>
      </c>
      <c r="G56" s="5">
        <v>237</v>
      </c>
      <c r="H56" s="5">
        <v>15</v>
      </c>
      <c r="I56" s="5">
        <v>3865</v>
      </c>
    </row>
    <row r="57" spans="1:9">
      <c r="A57" s="5" t="s">
        <v>70</v>
      </c>
      <c r="B57" s="5">
        <v>2195</v>
      </c>
      <c r="C57" s="5">
        <v>76</v>
      </c>
      <c r="D57" s="5">
        <v>201</v>
      </c>
      <c r="E57" s="5">
        <v>774</v>
      </c>
      <c r="F57" s="5">
        <v>394</v>
      </c>
      <c r="G57" s="5">
        <v>549</v>
      </c>
      <c r="H57" s="5">
        <v>21</v>
      </c>
      <c r="I57" s="5">
        <v>4210</v>
      </c>
    </row>
    <row r="58" spans="1:9">
      <c r="A58" s="5" t="s">
        <v>71</v>
      </c>
      <c r="B58" s="5">
        <v>983</v>
      </c>
      <c r="C58" s="5">
        <v>64</v>
      </c>
      <c r="D58" s="5">
        <v>206</v>
      </c>
      <c r="E58" s="5">
        <v>1031</v>
      </c>
      <c r="F58" s="5">
        <v>232</v>
      </c>
      <c r="G58" s="5">
        <v>281</v>
      </c>
      <c r="H58" s="5">
        <v>34</v>
      </c>
      <c r="I58" s="5">
        <v>2831</v>
      </c>
    </row>
    <row r="59" spans="1:9">
      <c r="A59" s="5" t="s">
        <v>72</v>
      </c>
      <c r="B59" s="5">
        <v>785</v>
      </c>
      <c r="C59" s="5">
        <v>70</v>
      </c>
      <c r="D59" s="5">
        <v>184</v>
      </c>
      <c r="E59" s="5">
        <v>448</v>
      </c>
      <c r="F59" s="5">
        <v>42</v>
      </c>
      <c r="G59" s="5">
        <v>1148</v>
      </c>
      <c r="H59" s="5">
        <v>21</v>
      </c>
      <c r="I59" s="5">
        <v>2698</v>
      </c>
    </row>
    <row r="60" spans="1:9">
      <c r="A60" s="5" t="s">
        <v>73</v>
      </c>
      <c r="B60" s="5">
        <v>1789</v>
      </c>
      <c r="C60" s="5">
        <v>69</v>
      </c>
      <c r="D60" s="5">
        <v>222</v>
      </c>
      <c r="E60" s="5">
        <v>264</v>
      </c>
      <c r="F60" s="5">
        <v>130</v>
      </c>
      <c r="G60" s="5">
        <v>632</v>
      </c>
      <c r="H60" s="5">
        <v>-118</v>
      </c>
      <c r="I60" s="5">
        <v>2988</v>
      </c>
    </row>
    <row r="61" spans="1:9">
      <c r="A61" s="5" t="s">
        <v>74</v>
      </c>
      <c r="B61" s="5">
        <v>1999</v>
      </c>
      <c r="C61" s="5">
        <v>66</v>
      </c>
      <c r="D61" s="5">
        <v>229</v>
      </c>
      <c r="E61" s="5">
        <v>307</v>
      </c>
      <c r="F61" s="5">
        <v>214</v>
      </c>
      <c r="G61" s="5">
        <v>578</v>
      </c>
      <c r="H61" s="5">
        <v>10</v>
      </c>
      <c r="I61" s="5">
        <v>3403</v>
      </c>
    </row>
    <row r="62" spans="1:9">
      <c r="A62" s="5" t="s">
        <v>75</v>
      </c>
      <c r="B62" s="5">
        <v>2252</v>
      </c>
      <c r="C62" s="5">
        <v>72</v>
      </c>
      <c r="D62" s="5">
        <v>175</v>
      </c>
      <c r="E62" s="5">
        <v>398</v>
      </c>
      <c r="F62" s="5">
        <v>98</v>
      </c>
      <c r="G62" s="5">
        <v>628</v>
      </c>
      <c r="H62" s="5">
        <v>7</v>
      </c>
      <c r="I62" s="5">
        <v>3630</v>
      </c>
    </row>
    <row r="63" spans="1:9">
      <c r="A63" s="5" t="s">
        <v>76</v>
      </c>
      <c r="B63" s="5">
        <v>2971</v>
      </c>
      <c r="C63" s="5">
        <v>86</v>
      </c>
      <c r="D63" s="5">
        <v>347</v>
      </c>
      <c r="E63" s="5">
        <v>314</v>
      </c>
      <c r="F63" s="5">
        <v>124</v>
      </c>
      <c r="G63" s="5">
        <v>824</v>
      </c>
      <c r="H63" s="5">
        <v>6</v>
      </c>
      <c r="I63" s="5">
        <v>4672</v>
      </c>
    </row>
    <row r="64" spans="1:9">
      <c r="A64" s="5" t="s">
        <v>77</v>
      </c>
      <c r="B64" s="5">
        <v>3441</v>
      </c>
      <c r="C64" s="5">
        <v>103</v>
      </c>
      <c r="D64" s="5">
        <v>202</v>
      </c>
      <c r="E64" s="5">
        <v>1331</v>
      </c>
      <c r="F64" s="5">
        <v>34</v>
      </c>
      <c r="G64" s="5">
        <v>1000</v>
      </c>
      <c r="H64" s="5">
        <v>19</v>
      </c>
      <c r="I64" s="5">
        <v>6130</v>
      </c>
    </row>
    <row r="65" spans="1:9">
      <c r="A65" s="5" t="s">
        <v>78</v>
      </c>
      <c r="B65" s="5">
        <v>2367</v>
      </c>
      <c r="C65" s="5">
        <v>107</v>
      </c>
      <c r="D65" s="5">
        <v>253</v>
      </c>
      <c r="E65" s="5">
        <v>423</v>
      </c>
      <c r="F65" s="5">
        <v>-181</v>
      </c>
      <c r="G65" s="5">
        <v>803</v>
      </c>
      <c r="H65" s="5">
        <v>9</v>
      </c>
      <c r="I65" s="5">
        <v>3781</v>
      </c>
    </row>
    <row r="66" spans="1:9">
      <c r="A66" s="5" t="s">
        <v>79</v>
      </c>
      <c r="B66" s="5">
        <v>1342</v>
      </c>
      <c r="C66" s="5">
        <v>100</v>
      </c>
      <c r="D66" s="5">
        <v>246</v>
      </c>
      <c r="E66" s="5">
        <v>581</v>
      </c>
      <c r="F66" s="5">
        <v>-92</v>
      </c>
      <c r="G66" s="5">
        <v>1486</v>
      </c>
      <c r="H66" s="5">
        <v>-204</v>
      </c>
      <c r="I66" s="5">
        <v>3459</v>
      </c>
    </row>
    <row r="67" spans="1:9">
      <c r="A67" s="5" t="s">
        <v>80</v>
      </c>
      <c r="B67" s="5">
        <v>3319</v>
      </c>
      <c r="C67" s="5">
        <v>124</v>
      </c>
      <c r="D67" s="5">
        <v>293</v>
      </c>
      <c r="E67" s="5">
        <v>790</v>
      </c>
      <c r="F67" s="5">
        <v>56</v>
      </c>
      <c r="G67" s="5">
        <v>1915</v>
      </c>
      <c r="H67" s="5">
        <v>8</v>
      </c>
      <c r="I67" s="5">
        <v>6505</v>
      </c>
    </row>
    <row r="68" spans="1:9">
      <c r="A68" s="5" t="s">
        <v>81</v>
      </c>
      <c r="B68" s="5">
        <v>3300</v>
      </c>
      <c r="C68" s="5">
        <v>203</v>
      </c>
      <c r="D68" s="5">
        <v>326</v>
      </c>
      <c r="E68" s="5">
        <v>314</v>
      </c>
      <c r="F68" s="5">
        <v>529</v>
      </c>
      <c r="G68" s="5">
        <v>188</v>
      </c>
      <c r="H68" s="5">
        <v>1</v>
      </c>
      <c r="I68" s="5">
        <v>4861</v>
      </c>
    </row>
    <row r="69" spans="1:9">
      <c r="A69" s="5" t="s">
        <v>82</v>
      </c>
      <c r="B69" s="5">
        <v>2338</v>
      </c>
      <c r="C69" s="5">
        <v>104</v>
      </c>
      <c r="D69" s="5">
        <v>404</v>
      </c>
      <c r="E69" s="5">
        <v>715</v>
      </c>
      <c r="F69" s="5">
        <v>766</v>
      </c>
      <c r="G69" s="5">
        <v>335</v>
      </c>
      <c r="H69" s="5">
        <v>1</v>
      </c>
      <c r="I69" s="5">
        <v>4663</v>
      </c>
    </row>
    <row r="70" spans="1:9">
      <c r="A70" s="5" t="s">
        <v>83</v>
      </c>
      <c r="B70" s="5">
        <v>3299</v>
      </c>
      <c r="C70" s="5">
        <v>126</v>
      </c>
      <c r="D70" s="5">
        <v>370</v>
      </c>
      <c r="E70" s="5">
        <v>691</v>
      </c>
      <c r="F70" s="5">
        <v>719</v>
      </c>
      <c r="G70" s="5">
        <v>834</v>
      </c>
      <c r="H70" s="5">
        <v>1</v>
      </c>
      <c r="I70" s="5">
        <v>6040</v>
      </c>
    </row>
    <row r="71" spans="1:9">
      <c r="A71" s="5" t="s">
        <v>84</v>
      </c>
      <c r="B71" s="5">
        <v>782</v>
      </c>
      <c r="C71" s="5">
        <v>234</v>
      </c>
      <c r="D71" s="5">
        <v>330</v>
      </c>
      <c r="E71" s="5">
        <v>682</v>
      </c>
      <c r="F71" s="5">
        <v>210</v>
      </c>
      <c r="G71" s="5">
        <v>965</v>
      </c>
      <c r="H71" s="5">
        <v>11</v>
      </c>
      <c r="I71" s="5">
        <v>3214</v>
      </c>
    </row>
    <row r="72" spans="1:9">
      <c r="A72" s="5" t="s">
        <v>85</v>
      </c>
      <c r="B72" s="5">
        <v>6113</v>
      </c>
      <c r="C72" s="5">
        <v>258</v>
      </c>
      <c r="D72" s="5">
        <v>126</v>
      </c>
      <c r="E72" s="5">
        <v>400</v>
      </c>
      <c r="F72" s="5">
        <v>-139</v>
      </c>
      <c r="G72" s="5">
        <v>693</v>
      </c>
      <c r="H72" s="5"/>
      <c r="I72" s="5">
        <v>7451</v>
      </c>
    </row>
    <row r="73" spans="1:9">
      <c r="A73" s="5" t="s">
        <v>86</v>
      </c>
      <c r="B73" s="5">
        <v>7698</v>
      </c>
      <c r="C73" s="5">
        <v>215</v>
      </c>
      <c r="D73" s="5">
        <v>73</v>
      </c>
      <c r="E73" s="5">
        <v>1546</v>
      </c>
      <c r="F73" s="5">
        <v>221</v>
      </c>
      <c r="G73" s="5">
        <v>1742</v>
      </c>
      <c r="H73" s="5"/>
      <c r="I73" s="5">
        <v>11495</v>
      </c>
    </row>
    <row r="74" spans="1:9">
      <c r="A74" s="5" t="s">
        <v>87</v>
      </c>
      <c r="B74" s="5">
        <v>8903</v>
      </c>
      <c r="C74" s="5">
        <v>335</v>
      </c>
      <c r="D74" s="5">
        <v>430</v>
      </c>
      <c r="E74" s="5">
        <v>859</v>
      </c>
      <c r="F74" s="5">
        <v>1440</v>
      </c>
      <c r="G74" s="5">
        <v>1077</v>
      </c>
      <c r="H74" s="5"/>
      <c r="I74" s="5">
        <v>13044</v>
      </c>
    </row>
    <row r="75" spans="1:9">
      <c r="A75" s="5" t="s">
        <v>88</v>
      </c>
      <c r="B75" s="5">
        <v>9844</v>
      </c>
      <c r="C75" s="5">
        <v>536</v>
      </c>
      <c r="D75" s="5">
        <v>481</v>
      </c>
      <c r="E75" s="5">
        <v>1421</v>
      </c>
      <c r="F75" s="5">
        <v>771</v>
      </c>
      <c r="G75" s="5">
        <v>2019</v>
      </c>
      <c r="H75" s="5"/>
      <c r="I75" s="5">
        <v>15072</v>
      </c>
    </row>
    <row r="76" spans="1:9">
      <c r="A76" s="5" t="s">
        <v>89</v>
      </c>
      <c r="B76" s="5">
        <v>5951</v>
      </c>
      <c r="C76" s="5">
        <v>427</v>
      </c>
      <c r="D76" s="5">
        <v>557</v>
      </c>
      <c r="E76" s="5">
        <v>171</v>
      </c>
      <c r="F76" s="5">
        <v>825</v>
      </c>
      <c r="G76" s="5">
        <v>1371</v>
      </c>
      <c r="H76" s="5"/>
      <c r="I76" s="5">
        <v>9302</v>
      </c>
    </row>
    <row r="77" spans="1:9">
      <c r="A77" s="5" t="s">
        <v>90</v>
      </c>
      <c r="B77" s="5">
        <v>2652</v>
      </c>
      <c r="C77" s="5">
        <v>474</v>
      </c>
      <c r="D77" s="5">
        <v>711</v>
      </c>
      <c r="E77" s="5">
        <v>357</v>
      </c>
      <c r="F77" s="5">
        <v>30</v>
      </c>
      <c r="G77" s="5">
        <v>2229</v>
      </c>
      <c r="H77" s="5"/>
      <c r="I77" s="5">
        <v>6453</v>
      </c>
    </row>
    <row r="78" spans="1:9">
      <c r="A78" s="5" t="s">
        <v>91</v>
      </c>
      <c r="B78" s="5">
        <v>-2512</v>
      </c>
      <c r="C78" s="5">
        <v>-46</v>
      </c>
      <c r="D78" s="5">
        <v>608</v>
      </c>
      <c r="E78" s="5">
        <v>535</v>
      </c>
      <c r="F78" s="5">
        <v>424</v>
      </c>
      <c r="G78" s="5">
        <v>667</v>
      </c>
      <c r="H78" s="5"/>
      <c r="I78" s="5">
        <v>-324</v>
      </c>
    </row>
    <row r="79" spans="1:9">
      <c r="A79" s="5" t="s">
        <v>92</v>
      </c>
      <c r="B79" s="5">
        <v>-3635</v>
      </c>
      <c r="C79" s="5">
        <v>179</v>
      </c>
      <c r="D79" s="5">
        <v>411</v>
      </c>
      <c r="E79" s="5">
        <v>-3176</v>
      </c>
      <c r="F79" s="5">
        <v>-33</v>
      </c>
      <c r="G79" s="5">
        <v>-2</v>
      </c>
      <c r="H79" s="5"/>
      <c r="I79" s="5">
        <v>-6256</v>
      </c>
    </row>
    <row r="80" spans="1:9">
      <c r="A80" s="5" t="s">
        <v>93</v>
      </c>
      <c r="B80" s="5">
        <v>-527</v>
      </c>
      <c r="C80" s="5">
        <v>-34</v>
      </c>
      <c r="D80" s="5">
        <v>278</v>
      </c>
      <c r="E80" s="5">
        <v>81</v>
      </c>
      <c r="F80" s="5">
        <v>-260</v>
      </c>
      <c r="G80" s="5">
        <v>-361</v>
      </c>
      <c r="H80" s="5"/>
      <c r="I80" s="5">
        <v>-823</v>
      </c>
    </row>
    <row r="81" spans="1:9">
      <c r="A81" s="5" t="s">
        <v>94</v>
      </c>
      <c r="B81" s="5">
        <v>1706</v>
      </c>
      <c r="C81" s="5">
        <v>-61</v>
      </c>
      <c r="D81" s="5">
        <v>186</v>
      </c>
      <c r="E81" s="5">
        <v>-454</v>
      </c>
      <c r="F81" s="5">
        <v>-67</v>
      </c>
      <c r="G81" s="5">
        <v>-999</v>
      </c>
      <c r="H81" s="5"/>
      <c r="I81" s="5">
        <v>311</v>
      </c>
    </row>
    <row r="82" spans="1:9">
      <c r="A82" s="5" t="s">
        <v>95</v>
      </c>
      <c r="B82" s="5">
        <v>3827</v>
      </c>
      <c r="C82" s="5">
        <v>158</v>
      </c>
      <c r="D82" s="5">
        <v>334</v>
      </c>
      <c r="E82" s="5">
        <v>609</v>
      </c>
      <c r="F82" s="5">
        <v>-1147</v>
      </c>
      <c r="G82" s="5">
        <v>1699</v>
      </c>
      <c r="H82" s="5"/>
      <c r="I82" s="5">
        <v>5480</v>
      </c>
    </row>
    <row r="83" spans="1:9">
      <c r="A83" s="5" t="s">
        <v>96</v>
      </c>
      <c r="B83" s="5">
        <v>1207</v>
      </c>
      <c r="C83" s="5">
        <v>204</v>
      </c>
      <c r="D83" s="5">
        <v>330</v>
      </c>
      <c r="E83" s="5">
        <v>846</v>
      </c>
      <c r="F83" s="5">
        <v>-2335</v>
      </c>
      <c r="G83" s="5">
        <v>2854</v>
      </c>
      <c r="H83" s="5"/>
      <c r="I83" s="5">
        <v>3106</v>
      </c>
    </row>
    <row r="84" spans="1:9">
      <c r="A84" s="5" t="s">
        <v>97</v>
      </c>
      <c r="B84" s="5">
        <v>1909</v>
      </c>
      <c r="C84" s="5">
        <v>413</v>
      </c>
      <c r="D84" s="5">
        <v>291</v>
      </c>
      <c r="E84" s="5">
        <v>1766</v>
      </c>
      <c r="F84" s="5">
        <v>638</v>
      </c>
      <c r="G84" s="5">
        <v>2515</v>
      </c>
      <c r="H84" s="5"/>
      <c r="I84" s="5">
        <v>7532</v>
      </c>
    </row>
    <row r="85" spans="1:9">
      <c r="A85" s="5" t="s">
        <v>98</v>
      </c>
      <c r="B85" s="5">
        <v>6850</v>
      </c>
      <c r="C85" s="5">
        <v>152</v>
      </c>
      <c r="D85" s="5">
        <v>430</v>
      </c>
      <c r="E85" s="5">
        <v>2145</v>
      </c>
      <c r="F85" s="5">
        <v>-1995</v>
      </c>
      <c r="G85" s="5">
        <v>6954</v>
      </c>
      <c r="H85" s="5"/>
      <c r="I85" s="5">
        <v>14536</v>
      </c>
    </row>
    <row r="86" spans="1:9">
      <c r="A86" s="5" t="s">
        <v>99</v>
      </c>
      <c r="B86" s="5">
        <v>10533</v>
      </c>
      <c r="C86" s="5">
        <v>108</v>
      </c>
      <c r="D86" s="5">
        <v>250</v>
      </c>
      <c r="E86" s="5">
        <v>1691</v>
      </c>
      <c r="F86" s="5">
        <v>-6601</v>
      </c>
      <c r="G86" s="5">
        <v>203</v>
      </c>
      <c r="H86" s="5"/>
      <c r="I86" s="5">
        <v>12125</v>
      </c>
    </row>
    <row r="87" spans="1:9">
      <c r="A87" s="5" t="s">
        <v>100</v>
      </c>
      <c r="B87" s="5">
        <v>8649</v>
      </c>
      <c r="C87" s="5">
        <v>194</v>
      </c>
      <c r="D87" s="5">
        <v>575</v>
      </c>
      <c r="E87" s="5">
        <v>4641</v>
      </c>
      <c r="F87" s="5">
        <v>1970</v>
      </c>
      <c r="G87" s="5">
        <v>108</v>
      </c>
      <c r="H87" s="5"/>
      <c r="I87" s="5">
        <v>16137</v>
      </c>
    </row>
    <row r="88" spans="1:9">
      <c r="A88" s="5" t="s">
        <v>101</v>
      </c>
      <c r="B88" s="5">
        <v>10814</v>
      </c>
      <c r="C88" s="5">
        <v>267</v>
      </c>
      <c r="D88" s="5">
        <v>760</v>
      </c>
      <c r="E88" s="5">
        <v>3583</v>
      </c>
      <c r="F88" s="5">
        <v>4600</v>
      </c>
      <c r="G88" s="5">
        <v>849</v>
      </c>
      <c r="H88" s="5"/>
      <c r="I88" s="5">
        <v>20873</v>
      </c>
    </row>
    <row r="89" spans="1:9">
      <c r="A89" s="5" t="s">
        <v>102</v>
      </c>
      <c r="B89" s="5">
        <v>13578</v>
      </c>
      <c r="C89" s="5">
        <v>432</v>
      </c>
      <c r="D89" s="5">
        <v>1114</v>
      </c>
      <c r="E89" s="5">
        <v>4418</v>
      </c>
      <c r="F89" s="5">
        <v>4410</v>
      </c>
      <c r="G89" s="5">
        <v>614</v>
      </c>
      <c r="H89" s="5"/>
      <c r="I89" s="5">
        <v>24566</v>
      </c>
    </row>
    <row r="90" spans="1:9">
      <c r="A90" s="5" t="s">
        <v>103</v>
      </c>
      <c r="B90" s="5">
        <v>17132</v>
      </c>
      <c r="C90" s="5">
        <v>570</v>
      </c>
      <c r="D90" s="5">
        <v>1141</v>
      </c>
      <c r="E90" s="5">
        <v>2433</v>
      </c>
      <c r="F90" s="5">
        <v>3700</v>
      </c>
      <c r="G90" s="5">
        <v>219</v>
      </c>
      <c r="H90" s="5"/>
      <c r="I90" s="5">
        <v>25195</v>
      </c>
    </row>
    <row r="91" spans="1:9">
      <c r="A91" s="5" t="s">
        <v>104</v>
      </c>
      <c r="B91" s="5">
        <v>16077</v>
      </c>
      <c r="C91" s="5">
        <v>1558</v>
      </c>
      <c r="D91" s="5">
        <v>1159</v>
      </c>
      <c r="E91" s="5">
        <v>5920</v>
      </c>
      <c r="F91" s="5">
        <v>6120</v>
      </c>
      <c r="G91" s="5">
        <v>574</v>
      </c>
      <c r="H91" s="5"/>
      <c r="I91" s="5">
        <v>31408</v>
      </c>
    </row>
    <row r="92" spans="1:9">
      <c r="A92" s="5" t="s">
        <v>105</v>
      </c>
      <c r="B92" s="5">
        <v>17412</v>
      </c>
      <c r="C92" s="5">
        <v>1443</v>
      </c>
      <c r="D92" s="5">
        <v>1375</v>
      </c>
      <c r="E92" s="5">
        <v>5750</v>
      </c>
      <c r="F92" s="5">
        <v>7260</v>
      </c>
      <c r="G92" s="5">
        <v>164</v>
      </c>
      <c r="H92" s="5"/>
      <c r="I92" s="5">
        <v>33404</v>
      </c>
    </row>
    <row r="93" spans="1:9">
      <c r="A93" s="5" t="s">
        <v>106</v>
      </c>
      <c r="B93" s="5">
        <v>17673</v>
      </c>
      <c r="C93" s="5">
        <v>1056</v>
      </c>
      <c r="D93" s="5">
        <v>1510</v>
      </c>
      <c r="E93" s="5">
        <v>5154</v>
      </c>
      <c r="F93" s="5">
        <v>11420</v>
      </c>
      <c r="G93" s="5">
        <v>234</v>
      </c>
      <c r="H93" s="5"/>
      <c r="I93" s="5">
        <v>37047</v>
      </c>
    </row>
    <row r="94" spans="1:9">
      <c r="A94" s="5" t="s">
        <v>107</v>
      </c>
      <c r="B94" s="5">
        <v>15151</v>
      </c>
      <c r="C94" s="5">
        <v>466</v>
      </c>
      <c r="D94" s="5">
        <v>1294</v>
      </c>
      <c r="E94" s="5">
        <v>6044</v>
      </c>
      <c r="F94" s="5">
        <v>9720</v>
      </c>
      <c r="G94" s="5">
        <v>2049</v>
      </c>
      <c r="H94" s="5"/>
      <c r="I94" s="5">
        <v>34724</v>
      </c>
    </row>
    <row r="95" spans="1:9">
      <c r="A95" s="5" t="s">
        <v>108</v>
      </c>
      <c r="B95" s="5">
        <v>18778</v>
      </c>
      <c r="C95" s="5">
        <v>304</v>
      </c>
      <c r="D95" s="5">
        <v>1898</v>
      </c>
      <c r="E95" s="5">
        <v>6054</v>
      </c>
      <c r="F95" s="5">
        <v>13880</v>
      </c>
      <c r="G95" s="5">
        <v>2518</v>
      </c>
      <c r="H95" s="5"/>
      <c r="I95" s="5">
        <v>43432</v>
      </c>
    </row>
  </sheetData>
  <printOptions gridLines="1" gridLinesSet="0"/>
  <pageMargins left="0.75" right="0.75" top="1" bottom="1" header="0.5" footer="0.5"/>
  <pageSetup paperSize="9" fitToWidth="0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workbookViewId="0">
      <pane xSplit="1" ySplit="7" topLeftCell="B61" activePane="bottomRight" state="frozen"/>
      <selection pane="topRight" activeCell="B1" sqref="B1"/>
      <selection pane="bottomLeft" activeCell="A8" sqref="A8"/>
      <selection pane="bottomRight" activeCell="E88" sqref="E88"/>
    </sheetView>
  </sheetViews>
  <sheetFormatPr baseColWidth="10" defaultColWidth="8.83203125" defaultRowHeight="12" x14ac:dyDescent="0"/>
  <cols>
    <col min="1" max="1" width="18.6640625" customWidth="1"/>
  </cols>
  <sheetData>
    <row r="1" spans="1:7" ht="20" customHeight="1">
      <c r="A1" s="1" t="s">
        <v>0</v>
      </c>
      <c r="B1" s="2" t="s">
        <v>393</v>
      </c>
      <c r="C1" s="3"/>
      <c r="D1" s="3"/>
      <c r="E1" s="3"/>
      <c r="F1" s="3"/>
    </row>
    <row r="2" spans="1:7" ht="20" customHeight="1">
      <c r="A2" s="1" t="s">
        <v>2</v>
      </c>
      <c r="B2" s="3" t="s">
        <v>392</v>
      </c>
      <c r="C2" s="3"/>
      <c r="D2" s="3"/>
      <c r="E2" s="3"/>
      <c r="F2" s="3"/>
    </row>
    <row r="3" spans="1:7" ht="20" customHeight="1">
      <c r="A3" s="1" t="s">
        <v>4</v>
      </c>
      <c r="B3" s="2" t="s">
        <v>403</v>
      </c>
      <c r="C3" s="2"/>
      <c r="D3" s="2"/>
      <c r="E3" s="2"/>
      <c r="F3" s="2"/>
    </row>
    <row r="4" spans="1:7" ht="30" customHeight="1">
      <c r="A4" s="1" t="s">
        <v>402</v>
      </c>
      <c r="B4" s="4" t="s">
        <v>401</v>
      </c>
      <c r="C4" s="4" t="s">
        <v>400</v>
      </c>
      <c r="D4" s="4" t="s">
        <v>399</v>
      </c>
      <c r="E4" s="4" t="s">
        <v>152</v>
      </c>
      <c r="F4" s="4" t="s">
        <v>398</v>
      </c>
      <c r="G4" s="4" t="s">
        <v>14</v>
      </c>
    </row>
    <row r="5" spans="1:7" ht="30" customHeight="1">
      <c r="A5" s="1" t="s">
        <v>16</v>
      </c>
      <c r="B5" s="4" t="s">
        <v>397</v>
      </c>
      <c r="C5" s="4" t="s">
        <v>397</v>
      </c>
      <c r="D5" s="4" t="s">
        <v>397</v>
      </c>
      <c r="E5" s="4" t="s">
        <v>397</v>
      </c>
      <c r="F5" s="4" t="s">
        <v>397</v>
      </c>
    </row>
    <row r="6" spans="1:7" ht="30" customHeight="1">
      <c r="A6" s="1" t="s">
        <v>15</v>
      </c>
      <c r="B6" s="4" t="s">
        <v>395</v>
      </c>
      <c r="C6" s="4" t="s">
        <v>395</v>
      </c>
      <c r="D6" s="4" t="s">
        <v>396</v>
      </c>
      <c r="E6" s="4" t="s">
        <v>395</v>
      </c>
      <c r="F6" s="4" t="s">
        <v>395</v>
      </c>
    </row>
    <row r="7" spans="1:7" ht="20" customHeight="1">
      <c r="A7" s="1" t="s">
        <v>17</v>
      </c>
      <c r="B7" s="4" t="s">
        <v>394</v>
      </c>
      <c r="C7" s="4" t="s">
        <v>394</v>
      </c>
      <c r="D7" s="4" t="s">
        <v>394</v>
      </c>
      <c r="E7" s="4" t="s">
        <v>394</v>
      </c>
      <c r="F7" s="4" t="s">
        <v>394</v>
      </c>
    </row>
    <row r="8" spans="1:7">
      <c r="A8" s="5" t="s">
        <v>239</v>
      </c>
      <c r="B8" s="5"/>
      <c r="C8" s="5">
        <v>1275</v>
      </c>
      <c r="D8" s="5">
        <v>118</v>
      </c>
      <c r="E8" s="5">
        <v>1393</v>
      </c>
      <c r="F8" s="5"/>
    </row>
    <row r="9" spans="1:7">
      <c r="A9" s="5" t="s">
        <v>21</v>
      </c>
      <c r="B9" s="5"/>
      <c r="C9" s="5">
        <v>1435</v>
      </c>
      <c r="D9" s="5">
        <v>132</v>
      </c>
      <c r="E9" s="5">
        <v>1567</v>
      </c>
      <c r="F9" s="5">
        <v>174</v>
      </c>
    </row>
    <row r="10" spans="1:7">
      <c r="A10" s="5" t="s">
        <v>22</v>
      </c>
      <c r="B10" s="5"/>
      <c r="C10" s="5">
        <v>1571</v>
      </c>
      <c r="D10" s="5">
        <v>145</v>
      </c>
      <c r="E10" s="5">
        <v>1716</v>
      </c>
      <c r="F10" s="5">
        <v>149</v>
      </c>
    </row>
    <row r="11" spans="1:7">
      <c r="A11" s="5" t="s">
        <v>23</v>
      </c>
      <c r="B11" s="5"/>
      <c r="C11" s="5">
        <v>1781</v>
      </c>
      <c r="D11" s="5">
        <v>164</v>
      </c>
      <c r="E11" s="5">
        <v>1945</v>
      </c>
      <c r="F11" s="5">
        <v>229</v>
      </c>
    </row>
    <row r="12" spans="1:7">
      <c r="A12" s="5" t="s">
        <v>24</v>
      </c>
      <c r="B12" s="5"/>
      <c r="C12" s="5">
        <v>1814</v>
      </c>
      <c r="D12" s="5">
        <v>167</v>
      </c>
      <c r="E12" s="5">
        <v>1981</v>
      </c>
      <c r="F12" s="5">
        <v>36</v>
      </c>
    </row>
    <row r="13" spans="1:7">
      <c r="A13" s="5" t="s">
        <v>25</v>
      </c>
      <c r="B13" s="5"/>
      <c r="C13" s="5">
        <v>1884</v>
      </c>
      <c r="D13" s="5">
        <v>173</v>
      </c>
      <c r="E13" s="5">
        <v>2057</v>
      </c>
      <c r="F13" s="5">
        <v>76</v>
      </c>
    </row>
    <row r="14" spans="1:7">
      <c r="A14" s="5" t="s">
        <v>26</v>
      </c>
      <c r="B14" s="5"/>
      <c r="C14" s="5">
        <v>2024</v>
      </c>
      <c r="D14" s="5">
        <v>186</v>
      </c>
      <c r="E14" s="5">
        <v>2210</v>
      </c>
      <c r="F14" s="5">
        <v>153</v>
      </c>
    </row>
    <row r="15" spans="1:7">
      <c r="A15" s="5" t="s">
        <v>27</v>
      </c>
      <c r="B15" s="5"/>
      <c r="C15" s="5">
        <v>2064</v>
      </c>
      <c r="D15" s="5">
        <v>190</v>
      </c>
      <c r="E15" s="5">
        <v>2254</v>
      </c>
      <c r="F15" s="5">
        <v>44</v>
      </c>
    </row>
    <row r="16" spans="1:7">
      <c r="A16" s="5" t="s">
        <v>28</v>
      </c>
      <c r="B16" s="5"/>
      <c r="C16" s="5">
        <v>2077</v>
      </c>
      <c r="D16" s="5">
        <v>191</v>
      </c>
      <c r="E16" s="5">
        <v>2268</v>
      </c>
      <c r="F16" s="5">
        <v>14</v>
      </c>
    </row>
    <row r="17" spans="1:6">
      <c r="A17" s="5" t="s">
        <v>29</v>
      </c>
      <c r="B17" s="5"/>
      <c r="C17" s="5">
        <v>2067</v>
      </c>
      <c r="D17" s="5">
        <v>191</v>
      </c>
      <c r="E17" s="5">
        <v>2258</v>
      </c>
      <c r="F17" s="5">
        <v>-10</v>
      </c>
    </row>
    <row r="18" spans="1:6">
      <c r="A18" s="5" t="s">
        <v>30</v>
      </c>
      <c r="B18" s="5"/>
      <c r="C18" s="5">
        <v>2253</v>
      </c>
      <c r="D18" s="5">
        <v>207</v>
      </c>
      <c r="E18" s="5">
        <v>2460</v>
      </c>
      <c r="F18" s="5">
        <v>202</v>
      </c>
    </row>
    <row r="19" spans="1:6">
      <c r="A19" s="5" t="s">
        <v>31</v>
      </c>
      <c r="B19" s="5"/>
      <c r="C19" s="5">
        <v>2284</v>
      </c>
      <c r="D19" s="5">
        <v>211</v>
      </c>
      <c r="E19" s="5">
        <v>2495</v>
      </c>
      <c r="F19" s="5">
        <v>35</v>
      </c>
    </row>
    <row r="20" spans="1:6">
      <c r="A20" s="5" t="s">
        <v>32</v>
      </c>
      <c r="B20" s="5"/>
      <c r="C20" s="5">
        <v>2315</v>
      </c>
      <c r="D20" s="5">
        <v>212</v>
      </c>
      <c r="E20" s="5">
        <v>2527</v>
      </c>
      <c r="F20" s="5">
        <v>32</v>
      </c>
    </row>
    <row r="21" spans="1:6">
      <c r="A21" s="5" t="s">
        <v>33</v>
      </c>
      <c r="B21" s="5"/>
      <c r="C21" s="5">
        <v>2330</v>
      </c>
      <c r="D21" s="5">
        <v>213</v>
      </c>
      <c r="E21" s="5">
        <v>2543</v>
      </c>
      <c r="F21" s="5">
        <v>16</v>
      </c>
    </row>
    <row r="22" spans="1:6">
      <c r="A22" s="5" t="s">
        <v>34</v>
      </c>
      <c r="B22" s="5"/>
      <c r="C22" s="5">
        <v>2331</v>
      </c>
      <c r="D22" s="5">
        <v>213</v>
      </c>
      <c r="E22" s="5">
        <v>2544</v>
      </c>
      <c r="F22" s="5">
        <v>1</v>
      </c>
    </row>
    <row r="23" spans="1:6">
      <c r="A23" s="5" t="s">
        <v>35</v>
      </c>
      <c r="B23" s="5"/>
      <c r="C23" s="5">
        <v>2344</v>
      </c>
      <c r="D23" s="5">
        <v>216</v>
      </c>
      <c r="E23" s="5">
        <v>2560</v>
      </c>
      <c r="F23" s="5">
        <v>16</v>
      </c>
    </row>
    <row r="24" spans="1:6">
      <c r="A24" s="5" t="s">
        <v>36</v>
      </c>
      <c r="B24" s="5"/>
      <c r="C24" s="5">
        <v>2418</v>
      </c>
      <c r="D24" s="5">
        <v>222</v>
      </c>
      <c r="E24" s="5">
        <v>2640</v>
      </c>
      <c r="F24" s="5">
        <v>80</v>
      </c>
    </row>
    <row r="25" spans="1:6">
      <c r="A25" s="5" t="s">
        <v>37</v>
      </c>
      <c r="B25" s="5"/>
      <c r="C25" s="5">
        <v>2594</v>
      </c>
      <c r="D25" s="5">
        <v>239</v>
      </c>
      <c r="E25" s="5">
        <v>2833</v>
      </c>
      <c r="F25" s="5">
        <v>193</v>
      </c>
    </row>
    <row r="26" spans="1:6">
      <c r="A26" s="5" t="s">
        <v>38</v>
      </c>
      <c r="B26" s="5"/>
      <c r="C26" s="5">
        <v>2779</v>
      </c>
      <c r="D26" s="5">
        <v>256</v>
      </c>
      <c r="E26" s="5">
        <v>3035</v>
      </c>
      <c r="F26" s="5">
        <v>202</v>
      </c>
    </row>
    <row r="27" spans="1:6">
      <c r="A27" s="5" t="s">
        <v>39</v>
      </c>
      <c r="B27" s="5">
        <v>10</v>
      </c>
      <c r="C27" s="5">
        <v>3067</v>
      </c>
      <c r="D27" s="5">
        <v>282</v>
      </c>
      <c r="E27" s="5">
        <v>3359</v>
      </c>
      <c r="F27" s="5">
        <v>324</v>
      </c>
    </row>
    <row r="28" spans="1:6">
      <c r="A28" s="5" t="s">
        <v>40</v>
      </c>
      <c r="B28" s="5">
        <v>40</v>
      </c>
      <c r="C28" s="5">
        <v>3105</v>
      </c>
      <c r="D28" s="5">
        <v>286</v>
      </c>
      <c r="E28" s="5">
        <v>3431</v>
      </c>
      <c r="F28" s="5">
        <v>72</v>
      </c>
    </row>
    <row r="29" spans="1:6">
      <c r="A29" s="5" t="s">
        <v>41</v>
      </c>
      <c r="B29" s="5">
        <v>397</v>
      </c>
      <c r="C29" s="5">
        <v>3262</v>
      </c>
      <c r="D29" s="5">
        <v>309</v>
      </c>
      <c r="E29" s="5">
        <v>3968</v>
      </c>
      <c r="F29" s="5">
        <v>537</v>
      </c>
    </row>
    <row r="30" spans="1:6">
      <c r="A30" s="5" t="s">
        <v>42</v>
      </c>
      <c r="B30" s="5">
        <v>692</v>
      </c>
      <c r="C30" s="5">
        <v>3400</v>
      </c>
      <c r="D30" s="5">
        <v>319</v>
      </c>
      <c r="E30" s="5">
        <v>4411</v>
      </c>
      <c r="F30" s="5">
        <v>443</v>
      </c>
    </row>
    <row r="31" spans="1:6">
      <c r="A31" s="5" t="s">
        <v>43</v>
      </c>
      <c r="B31" s="5">
        <v>38</v>
      </c>
      <c r="C31" s="5">
        <v>3141</v>
      </c>
      <c r="D31" s="5">
        <v>328</v>
      </c>
      <c r="E31" s="5">
        <v>3507</v>
      </c>
      <c r="F31" s="5">
        <v>-904</v>
      </c>
    </row>
    <row r="32" spans="1:6">
      <c r="A32" s="5" t="s">
        <v>44</v>
      </c>
      <c r="B32" s="5">
        <v>2</v>
      </c>
      <c r="C32" s="5">
        <v>2921</v>
      </c>
      <c r="D32" s="5">
        <v>342</v>
      </c>
      <c r="E32" s="5">
        <v>3265</v>
      </c>
      <c r="F32" s="5">
        <v>-242</v>
      </c>
    </row>
    <row r="33" spans="1:6">
      <c r="A33" s="5" t="s">
        <v>45</v>
      </c>
      <c r="B33" s="5">
        <v>0</v>
      </c>
      <c r="C33" s="5">
        <v>2925</v>
      </c>
      <c r="D33" s="5">
        <v>417</v>
      </c>
      <c r="E33" s="5">
        <v>3342</v>
      </c>
      <c r="F33" s="5">
        <v>77</v>
      </c>
    </row>
    <row r="34" spans="1:6">
      <c r="A34" s="5" t="s">
        <v>46</v>
      </c>
      <c r="B34" s="5">
        <v>0</v>
      </c>
      <c r="C34" s="5">
        <v>3269</v>
      </c>
      <c r="D34" s="5">
        <v>441</v>
      </c>
      <c r="E34" s="5">
        <v>3710</v>
      </c>
      <c r="F34" s="5">
        <v>368</v>
      </c>
    </row>
    <row r="35" spans="1:6">
      <c r="A35" s="5" t="s">
        <v>47</v>
      </c>
      <c r="B35" s="5">
        <v>16</v>
      </c>
      <c r="C35" s="5">
        <v>3621</v>
      </c>
      <c r="D35" s="5">
        <v>480</v>
      </c>
      <c r="E35" s="5">
        <v>4117</v>
      </c>
      <c r="F35" s="5">
        <v>407</v>
      </c>
    </row>
    <row r="36" spans="1:6">
      <c r="A36" s="5" t="s">
        <v>48</v>
      </c>
      <c r="B36" s="5">
        <v>72</v>
      </c>
      <c r="C36" s="5">
        <v>4063</v>
      </c>
      <c r="D36" s="5">
        <v>482</v>
      </c>
      <c r="E36" s="5">
        <v>4617</v>
      </c>
      <c r="F36" s="5">
        <v>500</v>
      </c>
    </row>
    <row r="37" spans="1:6">
      <c r="A37" s="5" t="s">
        <v>49</v>
      </c>
      <c r="B37" s="5">
        <v>139</v>
      </c>
      <c r="C37" s="5">
        <v>4249</v>
      </c>
      <c r="D37" s="5">
        <v>532</v>
      </c>
      <c r="E37" s="5">
        <v>4920</v>
      </c>
      <c r="F37" s="5">
        <v>303</v>
      </c>
    </row>
    <row r="38" spans="1:6">
      <c r="A38" s="5" t="s">
        <v>50</v>
      </c>
      <c r="B38" s="5">
        <v>218</v>
      </c>
      <c r="C38" s="5">
        <v>4616</v>
      </c>
      <c r="D38" s="5">
        <v>543</v>
      </c>
      <c r="E38" s="5">
        <v>5377</v>
      </c>
      <c r="F38" s="5">
        <v>457</v>
      </c>
    </row>
    <row r="39" spans="1:6">
      <c r="A39" s="5" t="s">
        <v>51</v>
      </c>
      <c r="B39" s="5">
        <v>268</v>
      </c>
      <c r="C39" s="5">
        <v>5244</v>
      </c>
      <c r="D39" s="5">
        <v>595</v>
      </c>
      <c r="E39" s="5">
        <v>6107</v>
      </c>
      <c r="F39" s="5">
        <v>730</v>
      </c>
    </row>
    <row r="40" spans="1:6">
      <c r="A40" s="5" t="s">
        <v>52</v>
      </c>
      <c r="B40" s="5">
        <v>319</v>
      </c>
      <c r="C40" s="5">
        <v>5536</v>
      </c>
      <c r="D40" s="5">
        <v>613</v>
      </c>
      <c r="E40" s="5">
        <v>6468</v>
      </c>
      <c r="F40" s="5">
        <v>361</v>
      </c>
    </row>
    <row r="41" spans="1:6">
      <c r="A41" s="5" t="s">
        <v>53</v>
      </c>
      <c r="B41" s="5">
        <v>349</v>
      </c>
      <c r="C41" s="5">
        <v>5972</v>
      </c>
      <c r="D41" s="5">
        <v>672</v>
      </c>
      <c r="E41" s="5">
        <v>6993</v>
      </c>
      <c r="F41" s="5">
        <v>525</v>
      </c>
    </row>
    <row r="42" spans="1:6">
      <c r="A42" s="5" t="s">
        <v>54</v>
      </c>
      <c r="B42" s="5">
        <v>373</v>
      </c>
      <c r="C42" s="5">
        <v>6756</v>
      </c>
      <c r="D42" s="5">
        <v>727</v>
      </c>
      <c r="E42" s="5">
        <v>7856</v>
      </c>
      <c r="F42" s="5">
        <v>863</v>
      </c>
    </row>
    <row r="43" spans="1:6">
      <c r="A43" s="5" t="s">
        <v>55</v>
      </c>
      <c r="B43" s="5">
        <v>410</v>
      </c>
      <c r="C43" s="5">
        <v>7386</v>
      </c>
      <c r="D43" s="5">
        <v>770</v>
      </c>
      <c r="E43" s="5">
        <v>8566</v>
      </c>
      <c r="F43" s="5">
        <v>710</v>
      </c>
    </row>
    <row r="44" spans="1:6">
      <c r="A44" s="5" t="s">
        <v>56</v>
      </c>
      <c r="B44" s="5">
        <v>440</v>
      </c>
      <c r="C44" s="5">
        <v>7498</v>
      </c>
      <c r="D44" s="5">
        <v>829</v>
      </c>
      <c r="E44" s="5">
        <v>8767</v>
      </c>
      <c r="F44" s="5">
        <v>201</v>
      </c>
    </row>
    <row r="45" spans="1:6">
      <c r="A45" s="5" t="s">
        <v>57</v>
      </c>
      <c r="B45" s="5">
        <v>486</v>
      </c>
      <c r="C45" s="5">
        <v>7596</v>
      </c>
      <c r="D45" s="5">
        <v>872</v>
      </c>
      <c r="E45" s="5">
        <v>8954</v>
      </c>
      <c r="F45" s="5">
        <v>187</v>
      </c>
    </row>
    <row r="46" spans="1:6">
      <c r="A46" s="5" t="s">
        <v>58</v>
      </c>
      <c r="B46" s="5">
        <v>721</v>
      </c>
      <c r="C46" s="5">
        <v>7845</v>
      </c>
      <c r="D46" s="5">
        <v>982</v>
      </c>
      <c r="E46" s="5">
        <v>9548</v>
      </c>
      <c r="F46" s="5">
        <v>594</v>
      </c>
    </row>
    <row r="47" spans="1:6">
      <c r="A47" s="5" t="s">
        <v>59</v>
      </c>
      <c r="B47" s="5">
        <v>884</v>
      </c>
      <c r="C47" s="5">
        <v>7844</v>
      </c>
      <c r="D47" s="5">
        <v>1003</v>
      </c>
      <c r="E47" s="5">
        <v>9731</v>
      </c>
      <c r="F47" s="5">
        <v>183</v>
      </c>
    </row>
    <row r="48" spans="1:6">
      <c r="A48" s="5" t="s">
        <v>60</v>
      </c>
      <c r="B48" s="5">
        <v>1118</v>
      </c>
      <c r="C48" s="5">
        <v>8606</v>
      </c>
      <c r="D48" s="5">
        <v>1008</v>
      </c>
      <c r="E48" s="5">
        <v>10732</v>
      </c>
      <c r="F48" s="5">
        <v>1001</v>
      </c>
    </row>
    <row r="49" spans="1:6">
      <c r="A49" s="5" t="s">
        <v>61</v>
      </c>
      <c r="B49" s="5">
        <v>1318</v>
      </c>
      <c r="C49" s="5">
        <v>9230</v>
      </c>
      <c r="D49" s="5">
        <v>1057</v>
      </c>
      <c r="E49" s="5">
        <v>11605</v>
      </c>
      <c r="F49" s="5">
        <v>873</v>
      </c>
    </row>
    <row r="50" spans="1:6">
      <c r="A50" s="5" t="s">
        <v>62</v>
      </c>
      <c r="B50" s="5">
        <v>1686</v>
      </c>
      <c r="C50" s="5">
        <v>9501</v>
      </c>
      <c r="D50" s="5">
        <v>1136</v>
      </c>
      <c r="E50" s="5">
        <v>12323</v>
      </c>
      <c r="F50" s="5">
        <v>718</v>
      </c>
    </row>
    <row r="51" spans="1:6">
      <c r="A51" s="5" t="s">
        <v>63</v>
      </c>
      <c r="B51" s="5">
        <v>1741</v>
      </c>
      <c r="C51" s="5">
        <v>9779</v>
      </c>
      <c r="D51" s="5">
        <v>1182</v>
      </c>
      <c r="E51" s="5">
        <v>12702</v>
      </c>
      <c r="F51" s="5">
        <v>379</v>
      </c>
    </row>
    <row r="52" spans="1:6">
      <c r="A52" s="5" t="s">
        <v>64</v>
      </c>
      <c r="B52" s="5">
        <v>1916</v>
      </c>
      <c r="C52" s="5">
        <v>10000</v>
      </c>
      <c r="D52" s="5">
        <v>1255</v>
      </c>
      <c r="E52" s="5">
        <v>13171</v>
      </c>
      <c r="F52" s="5">
        <v>469</v>
      </c>
    </row>
    <row r="53" spans="1:6">
      <c r="A53" s="5" t="s">
        <v>65</v>
      </c>
      <c r="B53" s="5">
        <v>2081</v>
      </c>
      <c r="C53" s="5">
        <v>10071</v>
      </c>
      <c r="D53" s="5">
        <v>1339</v>
      </c>
      <c r="E53" s="5">
        <v>13491</v>
      </c>
      <c r="F53" s="5">
        <v>320</v>
      </c>
    </row>
    <row r="54" spans="1:6">
      <c r="A54" s="5" t="s">
        <v>66</v>
      </c>
      <c r="B54" s="5">
        <v>2125</v>
      </c>
      <c r="C54" s="5">
        <v>10336</v>
      </c>
      <c r="D54" s="5">
        <v>1422</v>
      </c>
      <c r="E54" s="5">
        <v>13883</v>
      </c>
      <c r="F54" s="5">
        <v>392</v>
      </c>
    </row>
    <row r="55" spans="1:6">
      <c r="A55" s="5" t="s">
        <v>67</v>
      </c>
      <c r="B55" s="5">
        <v>2141</v>
      </c>
      <c r="C55" s="5">
        <v>10429</v>
      </c>
      <c r="D55" s="5">
        <v>1513</v>
      </c>
      <c r="E55" s="5">
        <v>14083</v>
      </c>
      <c r="F55" s="5">
        <v>200</v>
      </c>
    </row>
    <row r="56" spans="1:6">
      <c r="A56" s="5" t="s">
        <v>68</v>
      </c>
      <c r="B56" s="5">
        <v>2182</v>
      </c>
      <c r="C56" s="5">
        <v>10465</v>
      </c>
      <c r="D56" s="5">
        <v>1641</v>
      </c>
      <c r="E56" s="5">
        <v>14288</v>
      </c>
      <c r="F56" s="5">
        <v>205</v>
      </c>
    </row>
    <row r="57" spans="1:6">
      <c r="A57" s="5" t="s">
        <v>69</v>
      </c>
      <c r="B57" s="5">
        <v>2223</v>
      </c>
      <c r="C57" s="5">
        <v>10584</v>
      </c>
      <c r="D57" s="5">
        <v>1718</v>
      </c>
      <c r="E57" s="5">
        <v>14525</v>
      </c>
      <c r="F57" s="5">
        <v>237</v>
      </c>
    </row>
    <row r="58" spans="1:6">
      <c r="A58" s="5" t="s">
        <v>70</v>
      </c>
      <c r="B58" s="5">
        <v>2299</v>
      </c>
      <c r="C58" s="5">
        <v>10807</v>
      </c>
      <c r="D58" s="5">
        <v>1968</v>
      </c>
      <c r="E58" s="5">
        <v>15074</v>
      </c>
      <c r="F58" s="5">
        <v>549</v>
      </c>
    </row>
    <row r="59" spans="1:6">
      <c r="A59" s="5" t="s">
        <v>71</v>
      </c>
      <c r="B59" s="5">
        <v>2396</v>
      </c>
      <c r="C59" s="5">
        <v>10797</v>
      </c>
      <c r="D59" s="5">
        <v>2162</v>
      </c>
      <c r="E59" s="5">
        <v>15355</v>
      </c>
      <c r="F59" s="5">
        <v>281</v>
      </c>
    </row>
    <row r="60" spans="1:6">
      <c r="A60" s="5" t="s">
        <v>72</v>
      </c>
      <c r="B60" s="5">
        <v>2814</v>
      </c>
      <c r="C60" s="5">
        <v>11259</v>
      </c>
      <c r="D60" s="5">
        <v>2430</v>
      </c>
      <c r="E60" s="5">
        <v>16503</v>
      </c>
      <c r="F60" s="5">
        <v>1148</v>
      </c>
    </row>
    <row r="61" spans="1:6">
      <c r="A61" s="5" t="s">
        <v>73</v>
      </c>
      <c r="B61" s="5">
        <v>2814</v>
      </c>
      <c r="C61" s="5">
        <v>11730</v>
      </c>
      <c r="D61" s="5">
        <v>2591</v>
      </c>
      <c r="E61" s="5">
        <v>17135</v>
      </c>
      <c r="F61" s="5">
        <v>632</v>
      </c>
    </row>
    <row r="62" spans="1:6">
      <c r="A62" s="5" t="s">
        <v>74</v>
      </c>
      <c r="B62" s="5">
        <v>3104</v>
      </c>
      <c r="C62" s="5">
        <v>11856</v>
      </c>
      <c r="D62" s="5">
        <v>2753</v>
      </c>
      <c r="E62" s="5">
        <v>17713</v>
      </c>
      <c r="F62" s="5">
        <v>578</v>
      </c>
    </row>
    <row r="63" spans="1:6">
      <c r="A63" s="5" t="s">
        <v>75</v>
      </c>
      <c r="B63" s="5">
        <v>3204</v>
      </c>
      <c r="C63" s="5">
        <v>12181</v>
      </c>
      <c r="D63" s="5">
        <v>2956</v>
      </c>
      <c r="E63" s="5">
        <v>18341</v>
      </c>
      <c r="F63" s="5">
        <v>628</v>
      </c>
    </row>
    <row r="64" spans="1:6">
      <c r="A64" s="5" t="s">
        <v>76</v>
      </c>
      <c r="B64" s="5">
        <v>3544</v>
      </c>
      <c r="C64" s="5">
        <v>12452</v>
      </c>
      <c r="D64" s="5">
        <v>3169</v>
      </c>
      <c r="E64" s="5">
        <v>19165</v>
      </c>
      <c r="F64" s="5">
        <v>824</v>
      </c>
    </row>
    <row r="65" spans="1:6">
      <c r="A65" s="5" t="s">
        <v>77</v>
      </c>
      <c r="B65" s="5">
        <v>3804</v>
      </c>
      <c r="C65" s="5">
        <v>12887</v>
      </c>
      <c r="D65" s="5">
        <v>3474</v>
      </c>
      <c r="E65" s="5">
        <v>20165</v>
      </c>
      <c r="F65" s="5">
        <v>1000</v>
      </c>
    </row>
    <row r="66" spans="1:6">
      <c r="A66" s="5" t="s">
        <v>78</v>
      </c>
      <c r="B66" s="5">
        <v>4004</v>
      </c>
      <c r="C66" s="5">
        <v>13276</v>
      </c>
      <c r="D66" s="5">
        <v>3688</v>
      </c>
      <c r="E66" s="5">
        <v>20968</v>
      </c>
      <c r="F66" s="5">
        <v>803</v>
      </c>
    </row>
    <row r="67" spans="1:6">
      <c r="A67" s="5" t="s">
        <v>79</v>
      </c>
      <c r="B67" s="5">
        <v>4254</v>
      </c>
      <c r="C67" s="5">
        <v>14224</v>
      </c>
      <c r="D67" s="5">
        <v>3976</v>
      </c>
      <c r="E67" s="5">
        <v>22454</v>
      </c>
      <c r="F67" s="5">
        <v>1486</v>
      </c>
    </row>
    <row r="68" spans="1:6">
      <c r="A68" s="5" t="s">
        <v>80</v>
      </c>
      <c r="B68" s="5">
        <v>4897</v>
      </c>
      <c r="C68" s="5">
        <v>15375</v>
      </c>
      <c r="D68" s="5">
        <v>4097</v>
      </c>
      <c r="E68" s="5">
        <v>24369</v>
      </c>
      <c r="F68" s="5">
        <v>1915</v>
      </c>
    </row>
    <row r="69" spans="1:6">
      <c r="A69" s="5" t="s">
        <v>81</v>
      </c>
      <c r="B69" s="5">
        <v>4824</v>
      </c>
      <c r="C69" s="5">
        <v>15490</v>
      </c>
      <c r="D69" s="5">
        <v>4243</v>
      </c>
      <c r="E69" s="5">
        <v>24557</v>
      </c>
      <c r="F69" s="5">
        <v>188</v>
      </c>
    </row>
    <row r="70" spans="1:6">
      <c r="A70" s="5" t="s">
        <v>82</v>
      </c>
      <c r="B70" s="5">
        <v>4802</v>
      </c>
      <c r="C70" s="5">
        <v>15643</v>
      </c>
      <c r="D70" s="5">
        <v>4447</v>
      </c>
      <c r="E70" s="5">
        <v>24892</v>
      </c>
      <c r="F70" s="5">
        <v>335</v>
      </c>
    </row>
    <row r="71" spans="1:6">
      <c r="A71" s="5" t="s">
        <v>83</v>
      </c>
      <c r="B71" s="5">
        <v>4897</v>
      </c>
      <c r="C71" s="5">
        <v>16137</v>
      </c>
      <c r="D71" s="5">
        <v>4692</v>
      </c>
      <c r="E71" s="5">
        <v>25726</v>
      </c>
      <c r="F71" s="5">
        <v>834</v>
      </c>
    </row>
    <row r="72" spans="1:6">
      <c r="A72" s="5" t="s">
        <v>84</v>
      </c>
      <c r="B72" s="5">
        <v>4918</v>
      </c>
      <c r="C72" s="5">
        <v>16761</v>
      </c>
      <c r="D72" s="5">
        <v>5012</v>
      </c>
      <c r="E72" s="5">
        <v>26691</v>
      </c>
      <c r="F72" s="5">
        <v>965</v>
      </c>
    </row>
    <row r="73" spans="1:6">
      <c r="A73" s="5" t="s">
        <v>238</v>
      </c>
      <c r="B73" s="5"/>
      <c r="C73" s="5"/>
      <c r="D73" s="5"/>
      <c r="E73" s="5"/>
      <c r="F73" s="5">
        <v>27</v>
      </c>
    </row>
    <row r="74" spans="1:6">
      <c r="A74" s="5" t="s">
        <v>85</v>
      </c>
      <c r="B74" s="5"/>
      <c r="C74" s="5"/>
      <c r="D74" s="5"/>
      <c r="E74" s="5"/>
      <c r="F74" s="5">
        <v>37</v>
      </c>
    </row>
    <row r="75" spans="1:6">
      <c r="A75" s="5" t="s">
        <v>86</v>
      </c>
      <c r="B75" s="5"/>
      <c r="C75" s="5"/>
      <c r="D75" s="5"/>
      <c r="E75" s="5"/>
      <c r="F75" s="5">
        <v>1018</v>
      </c>
    </row>
    <row r="76" spans="1:6">
      <c r="A76" s="5" t="s">
        <v>87</v>
      </c>
      <c r="B76" s="5"/>
      <c r="C76" s="5"/>
      <c r="D76" s="5"/>
      <c r="E76" s="5"/>
      <c r="F76" s="5">
        <v>714</v>
      </c>
    </row>
    <row r="77" spans="1:6">
      <c r="A77" s="5" t="s">
        <v>88</v>
      </c>
      <c r="B77" s="5">
        <v>5889</v>
      </c>
      <c r="C77" s="5">
        <v>762</v>
      </c>
      <c r="D77" s="5">
        <v>1780</v>
      </c>
      <c r="E77" s="5">
        <v>8431</v>
      </c>
      <c r="F77" s="5">
        <v>663</v>
      </c>
    </row>
    <row r="78" spans="1:6">
      <c r="A78" s="5" t="s">
        <v>89</v>
      </c>
      <c r="B78" s="5">
        <v>6762</v>
      </c>
      <c r="C78" s="5">
        <v>839</v>
      </c>
      <c r="D78" s="5">
        <v>2104</v>
      </c>
      <c r="E78" s="5">
        <v>9705</v>
      </c>
      <c r="F78" s="5">
        <v>1274</v>
      </c>
    </row>
    <row r="79" spans="1:6">
      <c r="A79" s="5" t="s">
        <v>90</v>
      </c>
      <c r="B79" s="5">
        <v>6832</v>
      </c>
      <c r="C79" s="5">
        <v>956</v>
      </c>
      <c r="D79" s="5">
        <v>2374</v>
      </c>
      <c r="E79" s="5">
        <v>10162</v>
      </c>
      <c r="F79" s="5">
        <v>457</v>
      </c>
    </row>
    <row r="80" spans="1:6">
      <c r="A80" s="5" t="s">
        <v>91</v>
      </c>
      <c r="B80" s="5">
        <v>7192</v>
      </c>
      <c r="C80" s="5">
        <v>930</v>
      </c>
      <c r="D80" s="5">
        <v>2504</v>
      </c>
      <c r="E80" s="5">
        <v>10626</v>
      </c>
      <c r="F80" s="5">
        <v>464</v>
      </c>
    </row>
    <row r="81" spans="1:6">
      <c r="A81" s="5" t="s">
        <v>92</v>
      </c>
      <c r="B81" s="5">
        <v>7169</v>
      </c>
      <c r="C81" s="5">
        <v>877</v>
      </c>
      <c r="D81" s="5">
        <v>2728</v>
      </c>
      <c r="E81" s="5">
        <v>10774</v>
      </c>
      <c r="F81" s="5">
        <v>148</v>
      </c>
    </row>
    <row r="82" spans="1:6">
      <c r="A82" s="5" t="s">
        <v>93</v>
      </c>
      <c r="B82" s="5">
        <v>6946</v>
      </c>
      <c r="C82" s="5">
        <v>1033</v>
      </c>
      <c r="D82" s="5">
        <v>2858</v>
      </c>
      <c r="E82" s="5">
        <v>10837</v>
      </c>
      <c r="F82" s="5">
        <v>63</v>
      </c>
    </row>
    <row r="83" spans="1:6">
      <c r="A83" s="5" t="s">
        <v>94</v>
      </c>
      <c r="B83" s="5">
        <v>6126</v>
      </c>
      <c r="C83" s="5">
        <v>1073</v>
      </c>
      <c r="D83" s="5">
        <v>3196</v>
      </c>
      <c r="E83" s="5">
        <v>10395</v>
      </c>
      <c r="F83" s="5">
        <v>-442</v>
      </c>
    </row>
    <row r="84" spans="1:6">
      <c r="A84" s="5" t="s">
        <v>95</v>
      </c>
      <c r="B84" s="5">
        <v>8250</v>
      </c>
      <c r="C84" s="5">
        <v>1035</v>
      </c>
      <c r="D84" s="5">
        <v>2918</v>
      </c>
      <c r="E84" s="5">
        <v>12203</v>
      </c>
      <c r="F84" s="5">
        <v>1808</v>
      </c>
    </row>
    <row r="85" spans="1:6">
      <c r="A85" s="5" t="s">
        <v>96</v>
      </c>
      <c r="B85" s="5">
        <v>10038</v>
      </c>
      <c r="C85" s="5">
        <v>984</v>
      </c>
      <c r="D85" s="5">
        <v>3373</v>
      </c>
      <c r="E85" s="5">
        <v>14395</v>
      </c>
      <c r="F85" s="5">
        <v>2195</v>
      </c>
    </row>
    <row r="86" spans="1:6">
      <c r="A86" s="5" t="s">
        <v>97</v>
      </c>
      <c r="B86" s="5">
        <v>12709</v>
      </c>
      <c r="C86" s="5">
        <v>981</v>
      </c>
      <c r="D86" s="5">
        <v>3354</v>
      </c>
      <c r="E86" s="5">
        <v>17044</v>
      </c>
      <c r="F86" s="5">
        <v>2649</v>
      </c>
    </row>
    <row r="87" spans="1:6">
      <c r="A87" s="5" t="s">
        <v>98</v>
      </c>
      <c r="B87" s="5">
        <v>20027</v>
      </c>
      <c r="C87" s="5">
        <v>828</v>
      </c>
      <c r="D87" s="5">
        <v>3275</v>
      </c>
      <c r="E87" s="5">
        <v>24130</v>
      </c>
      <c r="F87" s="5">
        <v>7086</v>
      </c>
    </row>
    <row r="88" spans="1:6">
      <c r="A88" s="5" t="s">
        <v>237</v>
      </c>
      <c r="B88" s="5">
        <v>24118</v>
      </c>
      <c r="C88" s="5">
        <v>796</v>
      </c>
      <c r="D88" s="5">
        <v>4082</v>
      </c>
      <c r="E88" s="5">
        <v>28996</v>
      </c>
      <c r="F88" s="5">
        <v>4866</v>
      </c>
    </row>
    <row r="89" spans="1:6">
      <c r="A89" s="5" t="s">
        <v>261</v>
      </c>
      <c r="B89" s="5"/>
      <c r="C89" s="5"/>
      <c r="D89" s="5">
        <v>445</v>
      </c>
      <c r="E89" s="5">
        <v>445</v>
      </c>
      <c r="F89" s="5"/>
    </row>
    <row r="90" spans="1:6">
      <c r="A90" s="5" t="s">
        <v>99</v>
      </c>
      <c r="B90" s="5"/>
      <c r="C90" s="5">
        <v>1</v>
      </c>
      <c r="D90" s="5">
        <v>647</v>
      </c>
      <c r="E90" s="5">
        <v>648</v>
      </c>
      <c r="F90" s="5">
        <v>203</v>
      </c>
    </row>
    <row r="91" spans="1:6">
      <c r="A91" s="5" t="s">
        <v>100</v>
      </c>
      <c r="B91" s="5">
        <v>36</v>
      </c>
      <c r="C91" s="5">
        <v>20</v>
      </c>
      <c r="D91" s="5">
        <v>700</v>
      </c>
      <c r="E91" s="5">
        <v>756</v>
      </c>
      <c r="F91" s="5">
        <v>108</v>
      </c>
    </row>
    <row r="92" spans="1:6">
      <c r="A92" s="5" t="s">
        <v>101</v>
      </c>
      <c r="B92" s="5">
        <v>538</v>
      </c>
      <c r="C92" s="5">
        <v>281</v>
      </c>
      <c r="D92" s="5">
        <v>786</v>
      </c>
      <c r="E92" s="5">
        <v>1605</v>
      </c>
      <c r="F92" s="5">
        <v>849</v>
      </c>
    </row>
    <row r="93" spans="1:6">
      <c r="A93" s="5" t="s">
        <v>102</v>
      </c>
      <c r="B93" s="5">
        <v>758</v>
      </c>
      <c r="C93" s="5">
        <v>817</v>
      </c>
      <c r="D93" s="5">
        <v>644</v>
      </c>
      <c r="E93" s="5">
        <v>2219</v>
      </c>
      <c r="F93" s="5">
        <v>614</v>
      </c>
    </row>
    <row r="94" spans="1:6">
      <c r="A94" s="5" t="s">
        <v>103</v>
      </c>
      <c r="B94" s="5">
        <v>793</v>
      </c>
      <c r="C94" s="5">
        <v>858</v>
      </c>
      <c r="D94" s="5">
        <v>787</v>
      </c>
      <c r="E94" s="5">
        <v>2438</v>
      </c>
      <c r="F94" s="5">
        <v>219</v>
      </c>
    </row>
    <row r="95" spans="1:6">
      <c r="A95" s="5" t="s">
        <v>104</v>
      </c>
      <c r="B95" s="5">
        <v>793</v>
      </c>
      <c r="C95" s="5">
        <v>940</v>
      </c>
      <c r="D95" s="5">
        <v>1279</v>
      </c>
      <c r="E95" s="5">
        <v>3012</v>
      </c>
      <c r="F95" s="5">
        <v>574</v>
      </c>
    </row>
    <row r="96" spans="1:6">
      <c r="A96" s="5" t="s">
        <v>105</v>
      </c>
      <c r="B96" s="5">
        <v>755</v>
      </c>
      <c r="C96" s="5">
        <v>1127</v>
      </c>
      <c r="D96" s="5">
        <v>1294</v>
      </c>
      <c r="E96" s="5">
        <v>3176</v>
      </c>
      <c r="F96" s="5">
        <v>164</v>
      </c>
    </row>
    <row r="97" spans="1:6">
      <c r="A97" s="5" t="s">
        <v>106</v>
      </c>
      <c r="B97" s="5"/>
      <c r="C97" s="5">
        <v>1367</v>
      </c>
      <c r="D97" s="5">
        <v>2043</v>
      </c>
      <c r="E97" s="5">
        <v>3410</v>
      </c>
      <c r="F97" s="5">
        <v>234</v>
      </c>
    </row>
    <row r="98" spans="1:6">
      <c r="A98" s="5" t="s">
        <v>107</v>
      </c>
      <c r="B98" s="5"/>
      <c r="C98" s="5">
        <v>1629</v>
      </c>
      <c r="D98" s="5">
        <v>3830</v>
      </c>
      <c r="E98" s="5">
        <v>5459</v>
      </c>
      <c r="F98" s="5">
        <v>2049</v>
      </c>
    </row>
    <row r="99" spans="1:6">
      <c r="A99" s="5" t="s">
        <v>108</v>
      </c>
      <c r="B99" s="5">
        <v>1476</v>
      </c>
      <c r="C99" s="5">
        <v>1754</v>
      </c>
      <c r="D99" s="5">
        <v>4747</v>
      </c>
      <c r="E99" s="5">
        <v>7977</v>
      </c>
      <c r="F99" s="5">
        <v>2518</v>
      </c>
    </row>
  </sheetData>
  <printOptions gridLines="1" gridLinesSet="0"/>
  <pageMargins left="0.75" right="0.75" top="1" bottom="1" header="0.5" footer="0.5"/>
  <pageSetup paperSize="9" fitToWidth="0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/>
  </sheetViews>
  <sheetFormatPr baseColWidth="10" defaultColWidth="8.83203125" defaultRowHeight="12" x14ac:dyDescent="0"/>
  <cols>
    <col min="1" max="1" width="18.6640625" customWidth="1"/>
  </cols>
  <sheetData>
    <row r="1" spans="1:7" ht="20" customHeight="1">
      <c r="A1" s="1" t="s">
        <v>0</v>
      </c>
      <c r="B1" s="2" t="s">
        <v>393</v>
      </c>
      <c r="C1" s="3"/>
      <c r="D1" s="3"/>
      <c r="E1" s="3"/>
      <c r="F1" s="3"/>
    </row>
    <row r="2" spans="1:7" ht="20" customHeight="1">
      <c r="A2" s="1" t="s">
        <v>2</v>
      </c>
      <c r="B2" s="3" t="s">
        <v>392</v>
      </c>
      <c r="C2" s="3"/>
      <c r="D2" s="3"/>
      <c r="E2" s="3"/>
      <c r="F2" s="3"/>
    </row>
    <row r="3" spans="1:7" ht="20" customHeight="1">
      <c r="A3" s="1" t="s">
        <v>4</v>
      </c>
      <c r="B3" s="2" t="s">
        <v>409</v>
      </c>
      <c r="C3" s="2"/>
      <c r="D3" s="2"/>
      <c r="E3" s="2"/>
      <c r="F3" s="2"/>
    </row>
    <row r="4" spans="1:7" ht="30" customHeight="1">
      <c r="A4" s="1" t="s">
        <v>402</v>
      </c>
      <c r="B4" s="4" t="s">
        <v>408</v>
      </c>
      <c r="C4" s="4" t="s">
        <v>407</v>
      </c>
      <c r="D4" s="4" t="s">
        <v>399</v>
      </c>
      <c r="E4" s="4" t="s">
        <v>152</v>
      </c>
      <c r="F4" s="4" t="s">
        <v>398</v>
      </c>
      <c r="G4" s="4" t="s">
        <v>14</v>
      </c>
    </row>
    <row r="5" spans="1:7" ht="30" customHeight="1">
      <c r="A5" s="1" t="s">
        <v>16</v>
      </c>
      <c r="B5" s="4" t="s">
        <v>406</v>
      </c>
      <c r="C5" s="4" t="s">
        <v>406</v>
      </c>
      <c r="D5" s="4" t="s">
        <v>406</v>
      </c>
      <c r="E5" s="4" t="s">
        <v>406</v>
      </c>
      <c r="F5" s="4" t="s">
        <v>406</v>
      </c>
    </row>
    <row r="6" spans="1:7" ht="30" customHeight="1">
      <c r="A6" s="1" t="s">
        <v>15</v>
      </c>
      <c r="B6" s="4" t="s">
        <v>149</v>
      </c>
      <c r="C6" s="4" t="s">
        <v>149</v>
      </c>
      <c r="D6" s="4" t="s">
        <v>405</v>
      </c>
      <c r="E6" s="4" t="s">
        <v>149</v>
      </c>
      <c r="F6" s="4" t="s">
        <v>149</v>
      </c>
    </row>
    <row r="7" spans="1:7" ht="20" customHeight="1">
      <c r="A7" s="1" t="s">
        <v>17</v>
      </c>
      <c r="B7" s="4" t="s">
        <v>404</v>
      </c>
      <c r="C7" s="4" t="s">
        <v>404</v>
      </c>
      <c r="D7" s="4" t="s">
        <v>404</v>
      </c>
      <c r="E7" s="4" t="s">
        <v>404</v>
      </c>
      <c r="F7" s="4" t="s">
        <v>404</v>
      </c>
    </row>
    <row r="8" spans="1:7">
      <c r="A8" s="5" t="s">
        <v>85</v>
      </c>
      <c r="B8" s="5"/>
      <c r="C8" s="5"/>
      <c r="D8" s="5"/>
      <c r="E8" s="5">
        <v>656</v>
      </c>
      <c r="F8" s="5">
        <v>656</v>
      </c>
    </row>
    <row r="9" spans="1:7">
      <c r="A9" s="5" t="s">
        <v>86</v>
      </c>
      <c r="B9" s="5"/>
      <c r="C9" s="5"/>
      <c r="D9" s="5"/>
      <c r="E9" s="5">
        <v>1380</v>
      </c>
      <c r="F9" s="5">
        <v>724</v>
      </c>
    </row>
    <row r="10" spans="1:7">
      <c r="A10" s="5" t="s">
        <v>87</v>
      </c>
      <c r="B10" s="5"/>
      <c r="C10" s="5"/>
      <c r="D10" s="5"/>
      <c r="E10" s="5">
        <v>1741</v>
      </c>
      <c r="F10" s="5">
        <v>361</v>
      </c>
    </row>
    <row r="11" spans="1:7">
      <c r="A11" s="5" t="s">
        <v>88</v>
      </c>
      <c r="B11" s="5">
        <v>856</v>
      </c>
      <c r="C11" s="5">
        <v>512</v>
      </c>
      <c r="D11" s="5">
        <v>1729</v>
      </c>
      <c r="E11" s="5">
        <v>3097</v>
      </c>
      <c r="F11" s="5">
        <v>1356</v>
      </c>
    </row>
    <row r="12" spans="1:7">
      <c r="A12" s="5" t="s">
        <v>89</v>
      </c>
      <c r="B12" s="5">
        <v>827</v>
      </c>
      <c r="C12" s="5">
        <v>502</v>
      </c>
      <c r="D12" s="5">
        <v>1865</v>
      </c>
      <c r="E12" s="5">
        <v>3194</v>
      </c>
      <c r="F12" s="5">
        <v>97</v>
      </c>
    </row>
    <row r="13" spans="1:7">
      <c r="A13" s="5" t="s">
        <v>90</v>
      </c>
      <c r="B13" s="5">
        <v>2429</v>
      </c>
      <c r="C13" s="5">
        <v>492</v>
      </c>
      <c r="D13" s="5">
        <v>2045</v>
      </c>
      <c r="E13" s="5">
        <v>4966</v>
      </c>
      <c r="F13" s="5">
        <v>1772</v>
      </c>
    </row>
    <row r="14" spans="1:7">
      <c r="A14" s="5" t="s">
        <v>91</v>
      </c>
      <c r="B14" s="5">
        <v>2679</v>
      </c>
      <c r="C14" s="5">
        <v>493</v>
      </c>
      <c r="D14" s="5">
        <v>1997</v>
      </c>
      <c r="E14" s="5">
        <v>5169</v>
      </c>
      <c r="F14" s="5">
        <v>203</v>
      </c>
    </row>
    <row r="15" spans="1:7">
      <c r="A15" s="5" t="s">
        <v>92</v>
      </c>
      <c r="B15" s="5">
        <v>2590</v>
      </c>
      <c r="C15" s="5">
        <v>472</v>
      </c>
      <c r="D15" s="5">
        <v>1957</v>
      </c>
      <c r="E15" s="5">
        <v>5019</v>
      </c>
      <c r="F15" s="5">
        <v>-150</v>
      </c>
    </row>
    <row r="16" spans="1:7">
      <c r="A16" s="5" t="s">
        <v>93</v>
      </c>
      <c r="B16" s="5">
        <v>2518</v>
      </c>
      <c r="C16" s="5">
        <v>449</v>
      </c>
      <c r="D16" s="5">
        <v>1628</v>
      </c>
      <c r="E16" s="5">
        <v>4595</v>
      </c>
      <c r="F16" s="5">
        <v>-424</v>
      </c>
    </row>
    <row r="17" spans="1:6">
      <c r="A17" s="5" t="s">
        <v>94</v>
      </c>
      <c r="B17" s="5">
        <v>1990</v>
      </c>
      <c r="C17" s="5">
        <v>270</v>
      </c>
      <c r="D17" s="5">
        <v>894</v>
      </c>
      <c r="E17" s="5">
        <v>3154</v>
      </c>
      <c r="F17" s="5">
        <v>-1441</v>
      </c>
    </row>
    <row r="18" spans="1:6">
      <c r="A18" s="5" t="s">
        <v>95</v>
      </c>
      <c r="B18" s="5">
        <v>1942</v>
      </c>
      <c r="C18" s="5">
        <v>258</v>
      </c>
      <c r="D18" s="5">
        <v>845</v>
      </c>
      <c r="E18" s="5">
        <v>3045</v>
      </c>
      <c r="F18" s="5">
        <v>-109</v>
      </c>
    </row>
    <row r="19" spans="1:6">
      <c r="A19" s="5" t="s">
        <v>96</v>
      </c>
      <c r="B19" s="5">
        <v>1457</v>
      </c>
      <c r="C19" s="5">
        <v>237</v>
      </c>
      <c r="D19" s="5">
        <v>692</v>
      </c>
      <c r="E19" s="5">
        <v>2386</v>
      </c>
      <c r="F19" s="5">
        <v>-659</v>
      </c>
    </row>
    <row r="20" spans="1:6">
      <c r="A20" s="5" t="s">
        <v>97</v>
      </c>
      <c r="B20" s="5">
        <v>1359</v>
      </c>
      <c r="C20" s="5">
        <v>228</v>
      </c>
      <c r="D20" s="5">
        <v>665</v>
      </c>
      <c r="E20" s="5">
        <v>2252</v>
      </c>
      <c r="F20" s="5">
        <v>-134</v>
      </c>
    </row>
    <row r="21" spans="1:6">
      <c r="A21" s="5" t="s">
        <v>98</v>
      </c>
      <c r="B21" s="5">
        <v>1270</v>
      </c>
      <c r="C21" s="5">
        <v>180</v>
      </c>
      <c r="D21" s="5">
        <v>670</v>
      </c>
      <c r="E21" s="5">
        <v>2120</v>
      </c>
      <c r="F21" s="5">
        <v>-132</v>
      </c>
    </row>
    <row r="22" spans="1:6">
      <c r="A22" s="5" t="s">
        <v>237</v>
      </c>
      <c r="B22" s="5">
        <v>1238</v>
      </c>
      <c r="C22" s="5">
        <v>160</v>
      </c>
      <c r="D22" s="5">
        <v>696</v>
      </c>
      <c r="E22" s="5">
        <v>2094</v>
      </c>
      <c r="F22" s="5">
        <v>-26</v>
      </c>
    </row>
  </sheetData>
  <printOptions gridLines="1" gridLinesSet="0"/>
  <pageMargins left="0.75" right="0.75" top="1" bottom="1" header="0.5" footer="0.5"/>
  <pageSetup paperSize="0" fitToWidth="0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I30" sqref="I29:I30"/>
    </sheetView>
  </sheetViews>
  <sheetFormatPr baseColWidth="10" defaultColWidth="8.83203125" defaultRowHeight="12" x14ac:dyDescent="0"/>
  <cols>
    <col min="1" max="1" width="18.6640625" customWidth="1"/>
  </cols>
  <sheetData>
    <row r="1" spans="1:10" ht="20" customHeight="1">
      <c r="A1" s="1" t="s">
        <v>0</v>
      </c>
      <c r="B1" s="2" t="s">
        <v>393</v>
      </c>
      <c r="C1" s="3"/>
      <c r="D1" s="3"/>
      <c r="E1" s="3"/>
      <c r="F1" s="3"/>
      <c r="G1" s="3"/>
      <c r="H1" s="3"/>
      <c r="I1" s="3"/>
    </row>
    <row r="2" spans="1:10" ht="20" customHeight="1">
      <c r="A2" s="1" t="s">
        <v>2</v>
      </c>
      <c r="B2" s="3" t="s">
        <v>392</v>
      </c>
      <c r="C2" s="3"/>
      <c r="D2" s="3"/>
      <c r="E2" s="3"/>
      <c r="F2" s="3"/>
      <c r="G2" s="3"/>
      <c r="H2" s="3"/>
      <c r="I2" s="3"/>
    </row>
    <row r="3" spans="1:10" ht="20" customHeight="1">
      <c r="A3" s="1" t="s">
        <v>4</v>
      </c>
      <c r="B3" s="2" t="s">
        <v>427</v>
      </c>
      <c r="C3" s="2"/>
      <c r="D3" s="2"/>
      <c r="E3" s="2"/>
      <c r="F3" s="2"/>
      <c r="G3" s="2"/>
      <c r="H3" s="2"/>
      <c r="I3" s="2"/>
    </row>
    <row r="4" spans="1:10" ht="30" customHeight="1">
      <c r="A4" s="1" t="s">
        <v>402</v>
      </c>
      <c r="B4" s="4" t="s">
        <v>426</v>
      </c>
      <c r="C4" s="4" t="s">
        <v>426</v>
      </c>
      <c r="D4" s="4" t="s">
        <v>426</v>
      </c>
      <c r="E4" s="4" t="s">
        <v>426</v>
      </c>
      <c r="F4" s="4" t="s">
        <v>426</v>
      </c>
      <c r="G4" s="4" t="s">
        <v>426</v>
      </c>
      <c r="H4" s="4" t="s">
        <v>412</v>
      </c>
      <c r="I4" s="4" t="s">
        <v>152</v>
      </c>
      <c r="J4" s="4" t="s">
        <v>14</v>
      </c>
    </row>
    <row r="5" spans="1:10" ht="30" customHeight="1">
      <c r="A5" s="1" t="s">
        <v>425</v>
      </c>
      <c r="B5" s="4" t="s">
        <v>424</v>
      </c>
      <c r="C5" s="4" t="s">
        <v>423</v>
      </c>
      <c r="D5" s="4" t="s">
        <v>422</v>
      </c>
      <c r="E5" s="4" t="s">
        <v>421</v>
      </c>
      <c r="F5" s="4" t="s">
        <v>420</v>
      </c>
      <c r="G5" s="4" t="s">
        <v>419</v>
      </c>
      <c r="H5" s="4" t="s">
        <v>418</v>
      </c>
      <c r="I5" s="4" t="s">
        <v>418</v>
      </c>
      <c r="J5" s="4" t="s">
        <v>14</v>
      </c>
    </row>
    <row r="6" spans="1:10" ht="30" customHeight="1">
      <c r="A6" s="1" t="s">
        <v>16</v>
      </c>
      <c r="B6" s="4" t="s">
        <v>417</v>
      </c>
      <c r="C6" s="4" t="s">
        <v>417</v>
      </c>
      <c r="D6" s="4" t="s">
        <v>417</v>
      </c>
      <c r="E6" s="4" t="s">
        <v>417</v>
      </c>
      <c r="F6" s="4" t="s">
        <v>417</v>
      </c>
      <c r="G6" s="4" t="s">
        <v>417</v>
      </c>
      <c r="H6" s="4" t="s">
        <v>417</v>
      </c>
      <c r="I6" s="4" t="s">
        <v>417</v>
      </c>
    </row>
    <row r="7" spans="1:10" ht="30" customHeight="1">
      <c r="A7" s="1" t="s">
        <v>15</v>
      </c>
      <c r="B7" s="4" t="s">
        <v>149</v>
      </c>
      <c r="C7" s="4" t="s">
        <v>149</v>
      </c>
      <c r="D7" s="4" t="s">
        <v>149</v>
      </c>
      <c r="E7" s="4" t="s">
        <v>149</v>
      </c>
      <c r="F7" s="4" t="s">
        <v>416</v>
      </c>
      <c r="G7" s="4" t="s">
        <v>149</v>
      </c>
      <c r="H7" s="4" t="s">
        <v>415</v>
      </c>
      <c r="I7" s="4" t="s">
        <v>415</v>
      </c>
    </row>
    <row r="8" spans="1:10" ht="20" customHeight="1">
      <c r="A8" s="1" t="s">
        <v>17</v>
      </c>
      <c r="B8" s="4" t="s">
        <v>414</v>
      </c>
      <c r="C8" s="4" t="s">
        <v>414</v>
      </c>
      <c r="D8" s="4" t="s">
        <v>414</v>
      </c>
      <c r="E8" s="4" t="s">
        <v>414</v>
      </c>
      <c r="F8" s="4" t="s">
        <v>414</v>
      </c>
      <c r="G8" s="4" t="s">
        <v>414</v>
      </c>
      <c r="H8" s="4" t="s">
        <v>414</v>
      </c>
      <c r="I8" s="4" t="s">
        <v>414</v>
      </c>
    </row>
    <row r="9" spans="1:10">
      <c r="A9" s="5" t="s">
        <v>21</v>
      </c>
      <c r="B9" s="5">
        <v>132</v>
      </c>
      <c r="C9" s="5">
        <v>9</v>
      </c>
      <c r="D9" s="5"/>
      <c r="E9" s="5">
        <v>141</v>
      </c>
      <c r="F9" s="5">
        <v>3.8</v>
      </c>
      <c r="G9" s="5">
        <v>5</v>
      </c>
      <c r="H9" s="5">
        <v>55</v>
      </c>
      <c r="I9" s="5">
        <v>60</v>
      </c>
    </row>
    <row r="10" spans="1:10">
      <c r="A10" s="5" t="s">
        <v>22</v>
      </c>
      <c r="B10" s="5">
        <v>145</v>
      </c>
      <c r="C10" s="5">
        <v>10</v>
      </c>
      <c r="D10" s="5"/>
      <c r="E10" s="5">
        <v>155</v>
      </c>
      <c r="F10" s="5">
        <v>3.82</v>
      </c>
      <c r="G10" s="5">
        <v>6</v>
      </c>
      <c r="H10" s="5">
        <v>55</v>
      </c>
      <c r="I10" s="5">
        <v>61</v>
      </c>
    </row>
    <row r="11" spans="1:10">
      <c r="A11" s="5" t="s">
        <v>23</v>
      </c>
      <c r="B11" s="5">
        <v>164</v>
      </c>
      <c r="C11" s="5">
        <v>11</v>
      </c>
      <c r="D11" s="5"/>
      <c r="E11" s="5">
        <v>175</v>
      </c>
      <c r="F11" s="5">
        <v>3.75</v>
      </c>
      <c r="G11" s="5">
        <v>7</v>
      </c>
      <c r="H11" s="5">
        <v>52</v>
      </c>
      <c r="I11" s="5">
        <v>59</v>
      </c>
    </row>
    <row r="12" spans="1:10">
      <c r="A12" s="5" t="s">
        <v>24</v>
      </c>
      <c r="B12" s="5">
        <v>167</v>
      </c>
      <c r="C12" s="5">
        <v>13</v>
      </c>
      <c r="D12" s="5"/>
      <c r="E12" s="5">
        <v>180</v>
      </c>
      <c r="F12" s="5">
        <v>3.72</v>
      </c>
      <c r="G12" s="5">
        <v>7</v>
      </c>
      <c r="H12" s="5">
        <v>63</v>
      </c>
      <c r="I12" s="5">
        <v>70</v>
      </c>
    </row>
    <row r="13" spans="1:10">
      <c r="A13" s="5" t="s">
        <v>25</v>
      </c>
      <c r="B13" s="5">
        <v>173</v>
      </c>
      <c r="C13" s="5">
        <v>15</v>
      </c>
      <c r="D13" s="5"/>
      <c r="E13" s="5">
        <v>188</v>
      </c>
      <c r="F13" s="5">
        <v>3.74</v>
      </c>
      <c r="G13" s="5">
        <v>7</v>
      </c>
      <c r="H13" s="5">
        <v>62</v>
      </c>
      <c r="I13" s="5">
        <v>69</v>
      </c>
    </row>
    <row r="14" spans="1:10">
      <c r="A14" s="5" t="s">
        <v>26</v>
      </c>
      <c r="B14" s="5">
        <v>186</v>
      </c>
      <c r="C14" s="5">
        <v>16</v>
      </c>
      <c r="D14" s="5"/>
      <c r="E14" s="5">
        <v>202</v>
      </c>
      <c r="F14" s="5">
        <v>3.82</v>
      </c>
      <c r="G14" s="5">
        <v>8</v>
      </c>
      <c r="H14" s="5">
        <v>67</v>
      </c>
      <c r="I14" s="5">
        <v>75</v>
      </c>
    </row>
    <row r="15" spans="1:10">
      <c r="A15" s="5" t="s">
        <v>27</v>
      </c>
      <c r="B15" s="5">
        <v>190</v>
      </c>
      <c r="C15" s="5">
        <v>18</v>
      </c>
      <c r="D15" s="5"/>
      <c r="E15" s="5">
        <v>208</v>
      </c>
      <c r="F15" s="5">
        <v>3.88</v>
      </c>
      <c r="G15" s="5">
        <v>8</v>
      </c>
      <c r="H15" s="5">
        <v>74</v>
      </c>
      <c r="I15" s="5">
        <v>82</v>
      </c>
    </row>
    <row r="16" spans="1:10">
      <c r="A16" s="5" t="s">
        <v>28</v>
      </c>
      <c r="B16" s="5">
        <v>191</v>
      </c>
      <c r="C16" s="5">
        <v>24</v>
      </c>
      <c r="D16" s="5"/>
      <c r="E16" s="5">
        <v>215</v>
      </c>
      <c r="F16" s="5">
        <v>3.93</v>
      </c>
      <c r="G16" s="5">
        <v>8</v>
      </c>
      <c r="H16" s="5">
        <v>77</v>
      </c>
      <c r="I16" s="5">
        <v>85</v>
      </c>
    </row>
    <row r="17" spans="1:9">
      <c r="A17" s="5" t="s">
        <v>29</v>
      </c>
      <c r="B17" s="5">
        <v>191</v>
      </c>
      <c r="C17" s="5">
        <v>28</v>
      </c>
      <c r="D17" s="5"/>
      <c r="E17" s="5">
        <v>219</v>
      </c>
      <c r="F17" s="5">
        <v>4.09</v>
      </c>
      <c r="G17" s="5">
        <v>9</v>
      </c>
      <c r="H17" s="5">
        <v>77</v>
      </c>
      <c r="I17" s="5">
        <v>86</v>
      </c>
    </row>
    <row r="18" spans="1:9">
      <c r="A18" s="5" t="s">
        <v>30</v>
      </c>
      <c r="B18" s="5">
        <v>207</v>
      </c>
      <c r="C18" s="5">
        <v>28</v>
      </c>
      <c r="D18" s="5"/>
      <c r="E18" s="5">
        <v>235</v>
      </c>
      <c r="F18" s="5">
        <v>4.1900000000000004</v>
      </c>
      <c r="G18" s="5">
        <v>10</v>
      </c>
      <c r="H18" s="5">
        <v>79</v>
      </c>
      <c r="I18" s="5">
        <v>89</v>
      </c>
    </row>
    <row r="19" spans="1:9">
      <c r="A19" s="5" t="s">
        <v>31</v>
      </c>
      <c r="B19" s="5">
        <v>211</v>
      </c>
      <c r="C19" s="5">
        <v>33</v>
      </c>
      <c r="D19" s="5"/>
      <c r="E19" s="5">
        <v>244</v>
      </c>
      <c r="F19" s="5">
        <v>4.2300000000000004</v>
      </c>
      <c r="G19" s="5">
        <v>10</v>
      </c>
      <c r="H19" s="5">
        <v>93</v>
      </c>
      <c r="I19" s="5">
        <v>103</v>
      </c>
    </row>
    <row r="20" spans="1:9">
      <c r="A20" s="5" t="s">
        <v>32</v>
      </c>
      <c r="B20" s="5">
        <v>212</v>
      </c>
      <c r="C20" s="5">
        <v>37</v>
      </c>
      <c r="D20" s="5"/>
      <c r="E20" s="5">
        <v>249</v>
      </c>
      <c r="F20" s="5">
        <v>4.25</v>
      </c>
      <c r="G20" s="5">
        <v>11</v>
      </c>
      <c r="H20" s="5">
        <v>93</v>
      </c>
      <c r="I20" s="5">
        <v>104</v>
      </c>
    </row>
    <row r="21" spans="1:9">
      <c r="A21" s="5" t="s">
        <v>33</v>
      </c>
      <c r="B21" s="5">
        <v>213</v>
      </c>
      <c r="C21" s="5">
        <v>39</v>
      </c>
      <c r="D21" s="5"/>
      <c r="E21" s="5">
        <v>252</v>
      </c>
      <c r="F21" s="5">
        <v>4.3099999999999996</v>
      </c>
      <c r="G21" s="5">
        <v>11</v>
      </c>
      <c r="H21" s="5">
        <v>91</v>
      </c>
      <c r="I21" s="5">
        <v>102</v>
      </c>
    </row>
    <row r="22" spans="1:9">
      <c r="A22" s="5" t="s">
        <v>34</v>
      </c>
      <c r="B22" s="5">
        <v>213</v>
      </c>
      <c r="C22" s="5">
        <v>41</v>
      </c>
      <c r="D22" s="5"/>
      <c r="E22" s="5">
        <v>254</v>
      </c>
      <c r="F22" s="5">
        <v>4.26</v>
      </c>
      <c r="G22" s="5">
        <v>11</v>
      </c>
      <c r="H22" s="5">
        <v>88</v>
      </c>
      <c r="I22" s="5">
        <v>99</v>
      </c>
    </row>
    <row r="23" spans="1:9">
      <c r="A23" s="5" t="s">
        <v>35</v>
      </c>
      <c r="B23" s="5">
        <v>216</v>
      </c>
      <c r="C23" s="5">
        <v>45</v>
      </c>
      <c r="D23" s="5"/>
      <c r="E23" s="5">
        <v>261</v>
      </c>
      <c r="F23" s="5">
        <v>4.16</v>
      </c>
      <c r="G23" s="5">
        <v>11</v>
      </c>
      <c r="H23" s="5">
        <v>89</v>
      </c>
      <c r="I23" s="5">
        <v>100</v>
      </c>
    </row>
    <row r="24" spans="1:9">
      <c r="A24" s="5" t="s">
        <v>36</v>
      </c>
      <c r="B24" s="5">
        <v>222</v>
      </c>
      <c r="C24" s="5">
        <v>47</v>
      </c>
      <c r="D24" s="5"/>
      <c r="E24" s="5">
        <v>269</v>
      </c>
      <c r="F24" s="5">
        <v>4.0999999999999996</v>
      </c>
      <c r="G24" s="5">
        <v>11</v>
      </c>
      <c r="H24" s="5">
        <v>93</v>
      </c>
      <c r="I24" s="5">
        <v>104</v>
      </c>
    </row>
    <row r="25" spans="1:9">
      <c r="A25" s="5" t="s">
        <v>37</v>
      </c>
      <c r="B25" s="5">
        <v>239</v>
      </c>
      <c r="C25" s="5">
        <v>51</v>
      </c>
      <c r="D25" s="5"/>
      <c r="E25" s="5">
        <v>290</v>
      </c>
      <c r="F25" s="5">
        <v>4.09</v>
      </c>
      <c r="G25" s="5">
        <v>12</v>
      </c>
      <c r="H25" s="5">
        <v>93</v>
      </c>
      <c r="I25" s="5">
        <v>105</v>
      </c>
    </row>
    <row r="26" spans="1:9">
      <c r="A26" s="5" t="s">
        <v>38</v>
      </c>
      <c r="B26" s="5">
        <v>256</v>
      </c>
      <c r="C26" s="5">
        <v>59</v>
      </c>
      <c r="D26" s="5"/>
      <c r="E26" s="5">
        <v>315</v>
      </c>
      <c r="F26" s="5">
        <v>4.09</v>
      </c>
      <c r="G26" s="5">
        <v>13</v>
      </c>
      <c r="H26" s="5">
        <v>100</v>
      </c>
      <c r="I26" s="5">
        <v>113</v>
      </c>
    </row>
    <row r="27" spans="1:9">
      <c r="A27" s="5" t="s">
        <v>39</v>
      </c>
      <c r="B27" s="5">
        <v>282</v>
      </c>
      <c r="C27" s="5">
        <v>63</v>
      </c>
      <c r="D27" s="5"/>
      <c r="E27" s="5">
        <v>345</v>
      </c>
      <c r="F27" s="5">
        <v>4.03</v>
      </c>
      <c r="G27" s="5">
        <v>14</v>
      </c>
      <c r="H27" s="5">
        <v>115</v>
      </c>
      <c r="I27" s="5">
        <v>129</v>
      </c>
    </row>
    <row r="28" spans="1:9">
      <c r="A28" s="5" t="s">
        <v>40</v>
      </c>
      <c r="B28" s="5">
        <v>286</v>
      </c>
      <c r="C28" s="5">
        <v>68</v>
      </c>
      <c r="D28" s="5"/>
      <c r="E28" s="5">
        <v>354</v>
      </c>
      <c r="F28" s="5">
        <v>3.94</v>
      </c>
      <c r="G28" s="5">
        <v>14</v>
      </c>
      <c r="H28" s="5">
        <v>118</v>
      </c>
      <c r="I28" s="5">
        <v>132</v>
      </c>
    </row>
    <row r="29" spans="1:9">
      <c r="A29" s="5" t="s">
        <v>41</v>
      </c>
      <c r="B29" s="5">
        <v>309</v>
      </c>
      <c r="C29" s="5">
        <v>70</v>
      </c>
      <c r="D29" s="5"/>
      <c r="E29" s="5">
        <v>379</v>
      </c>
      <c r="F29" s="5">
        <v>4</v>
      </c>
      <c r="G29" s="5">
        <v>15</v>
      </c>
      <c r="H29" s="5">
        <v>121</v>
      </c>
      <c r="I29" s="5">
        <v>136</v>
      </c>
    </row>
    <row r="30" spans="1:9">
      <c r="A30" s="5" t="s">
        <v>42</v>
      </c>
      <c r="B30" s="5">
        <v>319</v>
      </c>
      <c r="C30" s="5">
        <v>81</v>
      </c>
      <c r="D30" s="5"/>
      <c r="E30" s="5">
        <v>400</v>
      </c>
      <c r="F30" s="5">
        <v>4.1100000000000003</v>
      </c>
      <c r="G30" s="5">
        <v>16</v>
      </c>
      <c r="H30" s="5">
        <v>122</v>
      </c>
      <c r="I30" s="5">
        <v>138</v>
      </c>
    </row>
    <row r="31" spans="1:9">
      <c r="A31" s="5" t="s">
        <v>43</v>
      </c>
      <c r="B31" s="5">
        <v>328</v>
      </c>
      <c r="C31" s="5">
        <v>91</v>
      </c>
      <c r="D31" s="5"/>
      <c r="E31" s="5">
        <v>419</v>
      </c>
      <c r="F31" s="5">
        <v>4.1500000000000004</v>
      </c>
      <c r="G31" s="5">
        <v>17</v>
      </c>
      <c r="H31" s="5">
        <v>123</v>
      </c>
      <c r="I31" s="5">
        <v>140</v>
      </c>
    </row>
    <row r="32" spans="1:9">
      <c r="A32" s="5" t="s">
        <v>44</v>
      </c>
      <c r="B32" s="5">
        <v>342</v>
      </c>
      <c r="C32" s="5">
        <v>106</v>
      </c>
      <c r="D32" s="5"/>
      <c r="E32" s="5">
        <v>448</v>
      </c>
      <c r="F32" s="5">
        <v>4.2</v>
      </c>
      <c r="G32" s="5">
        <v>19</v>
      </c>
      <c r="H32" s="5">
        <v>123</v>
      </c>
      <c r="I32" s="5">
        <v>142</v>
      </c>
    </row>
    <row r="33" spans="1:9">
      <c r="A33" s="5" t="s">
        <v>45</v>
      </c>
      <c r="B33" s="5">
        <v>417</v>
      </c>
      <c r="C33" s="5">
        <v>125</v>
      </c>
      <c r="D33" s="5"/>
      <c r="E33" s="5">
        <v>542</v>
      </c>
      <c r="F33" s="5">
        <v>4.3099999999999996</v>
      </c>
      <c r="G33" s="5">
        <v>23</v>
      </c>
      <c r="H33" s="5">
        <v>117</v>
      </c>
      <c r="I33" s="5">
        <v>140</v>
      </c>
    </row>
    <row r="34" spans="1:9">
      <c r="A34" s="5" t="s">
        <v>46</v>
      </c>
      <c r="B34" s="5">
        <v>441</v>
      </c>
      <c r="C34" s="5">
        <v>135</v>
      </c>
      <c r="D34" s="5"/>
      <c r="E34" s="5">
        <v>576</v>
      </c>
      <c r="F34" s="5">
        <v>4.2699999999999996</v>
      </c>
      <c r="G34" s="5">
        <v>25</v>
      </c>
      <c r="H34" s="5">
        <v>126</v>
      </c>
      <c r="I34" s="5">
        <v>151</v>
      </c>
    </row>
    <row r="35" spans="1:9">
      <c r="A35" s="5" t="s">
        <v>47</v>
      </c>
      <c r="B35" s="5">
        <v>480</v>
      </c>
      <c r="C35" s="5">
        <v>146</v>
      </c>
      <c r="D35" s="5"/>
      <c r="E35" s="5">
        <v>626</v>
      </c>
      <c r="F35" s="5">
        <v>4.1399999999999997</v>
      </c>
      <c r="G35" s="5">
        <v>26</v>
      </c>
      <c r="H35" s="5">
        <v>133</v>
      </c>
      <c r="I35" s="5">
        <v>159</v>
      </c>
    </row>
    <row r="36" spans="1:9">
      <c r="A36" s="5" t="s">
        <v>48</v>
      </c>
      <c r="B36" s="5">
        <v>482</v>
      </c>
      <c r="C36" s="5">
        <v>154</v>
      </c>
      <c r="D36" s="5"/>
      <c r="E36" s="5">
        <v>636</v>
      </c>
      <c r="F36" s="5">
        <v>4.05</v>
      </c>
      <c r="G36" s="5">
        <v>26</v>
      </c>
      <c r="H36" s="5">
        <v>153</v>
      </c>
      <c r="I36" s="5">
        <v>179</v>
      </c>
    </row>
    <row r="37" spans="1:9">
      <c r="A37" s="5" t="s">
        <v>49</v>
      </c>
      <c r="B37" s="5">
        <v>532</v>
      </c>
      <c r="C37" s="5">
        <v>155</v>
      </c>
      <c r="D37" s="5">
        <v>1</v>
      </c>
      <c r="E37" s="5">
        <v>688</v>
      </c>
      <c r="F37" s="5">
        <v>3.96</v>
      </c>
      <c r="G37" s="5">
        <v>27</v>
      </c>
      <c r="H37" s="5">
        <v>159</v>
      </c>
      <c r="I37" s="5">
        <v>186</v>
      </c>
    </row>
    <row r="38" spans="1:9">
      <c r="A38" s="5" t="s">
        <v>50</v>
      </c>
      <c r="B38" s="5">
        <v>543</v>
      </c>
      <c r="C38" s="5">
        <v>161</v>
      </c>
      <c r="D38" s="5">
        <v>4</v>
      </c>
      <c r="E38" s="5">
        <v>708</v>
      </c>
      <c r="F38" s="5">
        <v>3.94</v>
      </c>
      <c r="G38" s="5">
        <v>28</v>
      </c>
      <c r="H38" s="5">
        <v>172</v>
      </c>
      <c r="I38" s="5">
        <v>200</v>
      </c>
    </row>
    <row r="39" spans="1:9">
      <c r="A39" s="5" t="s">
        <v>51</v>
      </c>
      <c r="B39" s="5">
        <v>595</v>
      </c>
      <c r="C39" s="5">
        <v>170</v>
      </c>
      <c r="D39" s="5">
        <v>8</v>
      </c>
      <c r="E39" s="5">
        <v>773</v>
      </c>
      <c r="F39" s="5">
        <v>3.89</v>
      </c>
      <c r="G39" s="5">
        <v>30</v>
      </c>
      <c r="H39" s="5">
        <v>191</v>
      </c>
      <c r="I39" s="5">
        <v>221</v>
      </c>
    </row>
    <row r="40" spans="1:9">
      <c r="A40" s="5" t="s">
        <v>52</v>
      </c>
      <c r="B40" s="5">
        <v>613</v>
      </c>
      <c r="C40" s="5">
        <v>177</v>
      </c>
      <c r="D40" s="5">
        <v>12</v>
      </c>
      <c r="E40" s="5">
        <v>802</v>
      </c>
      <c r="F40" s="5">
        <v>3.84</v>
      </c>
      <c r="G40" s="5">
        <v>31</v>
      </c>
      <c r="H40" s="5">
        <v>208</v>
      </c>
      <c r="I40" s="5">
        <v>239</v>
      </c>
    </row>
    <row r="41" spans="1:9">
      <c r="A41" s="5" t="s">
        <v>53</v>
      </c>
      <c r="B41" s="5">
        <v>672</v>
      </c>
      <c r="C41" s="5">
        <v>184</v>
      </c>
      <c r="D41" s="5">
        <v>11</v>
      </c>
      <c r="E41" s="5">
        <v>867</v>
      </c>
      <c r="F41" s="5">
        <v>3.83</v>
      </c>
      <c r="G41" s="5">
        <v>33</v>
      </c>
      <c r="H41" s="5">
        <v>221</v>
      </c>
      <c r="I41" s="5">
        <v>254</v>
      </c>
    </row>
    <row r="42" spans="1:9">
      <c r="A42" s="5" t="s">
        <v>54</v>
      </c>
      <c r="B42" s="5">
        <v>727</v>
      </c>
      <c r="C42" s="5">
        <v>196</v>
      </c>
      <c r="D42" s="5">
        <v>13</v>
      </c>
      <c r="E42" s="5">
        <v>936</v>
      </c>
      <c r="F42" s="5">
        <v>3.88</v>
      </c>
      <c r="G42" s="5">
        <v>36</v>
      </c>
      <c r="H42" s="5">
        <v>242</v>
      </c>
      <c r="I42" s="5">
        <v>278</v>
      </c>
    </row>
    <row r="43" spans="1:9">
      <c r="A43" s="5" t="s">
        <v>55</v>
      </c>
      <c r="B43" s="5">
        <v>770</v>
      </c>
      <c r="C43" s="5">
        <v>213</v>
      </c>
      <c r="D43" s="5">
        <v>14</v>
      </c>
      <c r="E43" s="5">
        <v>997</v>
      </c>
      <c r="F43" s="5">
        <v>3.9</v>
      </c>
      <c r="G43" s="5">
        <v>39</v>
      </c>
      <c r="H43" s="5">
        <v>272</v>
      </c>
      <c r="I43" s="5">
        <v>311</v>
      </c>
    </row>
    <row r="44" spans="1:9">
      <c r="A44" s="5" t="s">
        <v>56</v>
      </c>
      <c r="B44" s="5">
        <v>829</v>
      </c>
      <c r="C44" s="5">
        <v>229</v>
      </c>
      <c r="D44" s="5">
        <v>15</v>
      </c>
      <c r="E44" s="5">
        <v>1073</v>
      </c>
      <c r="F44" s="5">
        <v>3.93</v>
      </c>
      <c r="G44" s="5">
        <v>42</v>
      </c>
      <c r="H44" s="5">
        <v>295</v>
      </c>
      <c r="I44" s="5">
        <v>337</v>
      </c>
    </row>
    <row r="45" spans="1:9">
      <c r="A45" s="5" t="s">
        <v>57</v>
      </c>
      <c r="B45" s="5">
        <v>872</v>
      </c>
      <c r="C45" s="5">
        <v>255</v>
      </c>
      <c r="D45" s="5">
        <v>15</v>
      </c>
      <c r="E45" s="5">
        <v>1142</v>
      </c>
      <c r="F45" s="5">
        <v>4</v>
      </c>
      <c r="G45" s="5">
        <v>46</v>
      </c>
      <c r="H45" s="5">
        <v>295</v>
      </c>
      <c r="I45" s="5">
        <v>341</v>
      </c>
    </row>
    <row r="46" spans="1:9">
      <c r="A46" s="5" t="s">
        <v>58</v>
      </c>
      <c r="B46" s="5">
        <v>982</v>
      </c>
      <c r="C46" s="5">
        <v>267</v>
      </c>
      <c r="D46" s="5">
        <v>19</v>
      </c>
      <c r="E46" s="5">
        <v>1268</v>
      </c>
      <c r="F46" s="5">
        <v>3.98</v>
      </c>
      <c r="G46" s="5">
        <v>50</v>
      </c>
      <c r="H46" s="5">
        <v>310</v>
      </c>
      <c r="I46" s="5">
        <v>360</v>
      </c>
    </row>
    <row r="47" spans="1:9">
      <c r="A47" s="5" t="s">
        <v>59</v>
      </c>
      <c r="B47" s="5">
        <v>1003</v>
      </c>
      <c r="C47" s="5">
        <v>286</v>
      </c>
      <c r="D47" s="5">
        <v>23</v>
      </c>
      <c r="E47" s="5">
        <v>1312</v>
      </c>
      <c r="F47" s="5">
        <v>3.93</v>
      </c>
      <c r="G47" s="5">
        <v>52</v>
      </c>
      <c r="H47" s="5">
        <v>324</v>
      </c>
      <c r="I47" s="5">
        <v>376</v>
      </c>
    </row>
    <row r="48" spans="1:9">
      <c r="A48" s="5" t="s">
        <v>60</v>
      </c>
      <c r="B48" s="5">
        <v>1008</v>
      </c>
      <c r="C48" s="5">
        <v>310</v>
      </c>
      <c r="D48" s="5">
        <v>25</v>
      </c>
      <c r="E48" s="5">
        <v>1343</v>
      </c>
      <c r="F48" s="5">
        <v>3.91</v>
      </c>
      <c r="G48" s="5">
        <v>53</v>
      </c>
      <c r="H48" s="5">
        <v>330</v>
      </c>
      <c r="I48" s="5">
        <v>383</v>
      </c>
    </row>
    <row r="49" spans="1:9">
      <c r="A49" s="5" t="s">
        <v>61</v>
      </c>
      <c r="B49" s="5">
        <v>1057</v>
      </c>
      <c r="C49" s="5">
        <v>338</v>
      </c>
      <c r="D49" s="5">
        <v>34</v>
      </c>
      <c r="E49" s="5">
        <v>1429</v>
      </c>
      <c r="F49" s="5">
        <v>3.89</v>
      </c>
      <c r="G49" s="5">
        <v>56</v>
      </c>
      <c r="H49" s="5">
        <v>367</v>
      </c>
      <c r="I49" s="5">
        <v>423</v>
      </c>
    </row>
    <row r="50" spans="1:9">
      <c r="A50" s="5" t="s">
        <v>62</v>
      </c>
      <c r="B50" s="5">
        <v>1136</v>
      </c>
      <c r="C50" s="5">
        <v>362</v>
      </c>
      <c r="D50" s="5">
        <v>38</v>
      </c>
      <c r="E50" s="5">
        <v>1536</v>
      </c>
      <c r="F50" s="5">
        <v>3.86</v>
      </c>
      <c r="G50" s="5">
        <v>59</v>
      </c>
      <c r="H50" s="5">
        <v>399</v>
      </c>
      <c r="I50" s="5">
        <v>458</v>
      </c>
    </row>
    <row r="51" spans="1:9">
      <c r="A51" s="5" t="s">
        <v>63</v>
      </c>
      <c r="B51" s="5">
        <v>1182</v>
      </c>
      <c r="C51" s="5">
        <v>396</v>
      </c>
      <c r="D51" s="5">
        <v>42</v>
      </c>
      <c r="E51" s="5">
        <v>1620</v>
      </c>
      <c r="F51" s="5">
        <v>3.91</v>
      </c>
      <c r="G51" s="5">
        <v>63</v>
      </c>
      <c r="H51" s="5">
        <v>408</v>
      </c>
      <c r="I51" s="5">
        <v>471</v>
      </c>
    </row>
    <row r="52" spans="1:9">
      <c r="A52" s="5" t="s">
        <v>64</v>
      </c>
      <c r="B52" s="5">
        <v>1255</v>
      </c>
      <c r="C52" s="5">
        <v>431</v>
      </c>
      <c r="D52" s="5">
        <v>45</v>
      </c>
      <c r="E52" s="5">
        <v>1731</v>
      </c>
      <c r="F52" s="5">
        <v>3.92</v>
      </c>
      <c r="G52" s="5">
        <v>68</v>
      </c>
      <c r="H52" s="5">
        <v>426</v>
      </c>
      <c r="I52" s="5">
        <v>494</v>
      </c>
    </row>
    <row r="53" spans="1:9">
      <c r="A53" s="5" t="s">
        <v>65</v>
      </c>
      <c r="B53" s="5">
        <v>1339</v>
      </c>
      <c r="C53" s="5">
        <v>471</v>
      </c>
      <c r="D53" s="5">
        <v>54</v>
      </c>
      <c r="E53" s="5">
        <v>1864</v>
      </c>
      <c r="F53" s="5">
        <v>3.92</v>
      </c>
      <c r="G53" s="5">
        <v>73</v>
      </c>
      <c r="H53" s="5">
        <v>435</v>
      </c>
      <c r="I53" s="5">
        <v>508</v>
      </c>
    </row>
    <row r="54" spans="1:9">
      <c r="A54" s="5" t="s">
        <v>66</v>
      </c>
      <c r="B54" s="5">
        <v>1422</v>
      </c>
      <c r="C54" s="5">
        <v>547</v>
      </c>
      <c r="D54" s="5">
        <v>62</v>
      </c>
      <c r="E54" s="5">
        <v>2031</v>
      </c>
      <c r="F54" s="5">
        <v>3.9</v>
      </c>
      <c r="G54" s="5">
        <v>79</v>
      </c>
      <c r="H54" s="5">
        <v>441</v>
      </c>
      <c r="I54" s="5">
        <v>520</v>
      </c>
    </row>
    <row r="55" spans="1:9">
      <c r="A55" s="5" t="s">
        <v>67</v>
      </c>
      <c r="B55" s="5">
        <v>1513</v>
      </c>
      <c r="C55" s="5">
        <v>568</v>
      </c>
      <c r="D55" s="5">
        <v>64</v>
      </c>
      <c r="E55" s="5">
        <v>2145</v>
      </c>
      <c r="F55" s="5">
        <v>3.85</v>
      </c>
      <c r="G55" s="5">
        <v>83</v>
      </c>
      <c r="H55" s="5">
        <v>447</v>
      </c>
      <c r="I55" s="5">
        <v>530</v>
      </c>
    </row>
    <row r="56" spans="1:9">
      <c r="A56" s="5" t="s">
        <v>68</v>
      </c>
      <c r="B56" s="5">
        <v>1641</v>
      </c>
      <c r="C56" s="5">
        <v>637</v>
      </c>
      <c r="D56" s="5">
        <v>66</v>
      </c>
      <c r="E56" s="5">
        <v>2344</v>
      </c>
      <c r="F56" s="5">
        <v>3.79</v>
      </c>
      <c r="G56" s="5">
        <v>89</v>
      </c>
      <c r="H56" s="5">
        <v>440</v>
      </c>
      <c r="I56" s="5">
        <v>529</v>
      </c>
    </row>
    <row r="57" spans="1:9">
      <c r="A57" s="5" t="s">
        <v>69</v>
      </c>
      <c r="B57" s="5">
        <v>1818</v>
      </c>
      <c r="C57" s="5">
        <v>692</v>
      </c>
      <c r="D57" s="5">
        <v>68</v>
      </c>
      <c r="E57" s="5">
        <v>2478</v>
      </c>
      <c r="F57" s="5">
        <v>3.77</v>
      </c>
      <c r="G57" s="5">
        <v>93</v>
      </c>
      <c r="H57" s="5">
        <v>428</v>
      </c>
      <c r="I57" s="5">
        <v>521</v>
      </c>
    </row>
    <row r="58" spans="1:9">
      <c r="A58" s="5" t="s">
        <v>70</v>
      </c>
      <c r="B58" s="5">
        <v>1968</v>
      </c>
      <c r="C58" s="5">
        <v>754</v>
      </c>
      <c r="D58" s="5">
        <v>68</v>
      </c>
      <c r="E58" s="5">
        <v>2790</v>
      </c>
      <c r="F58" s="5">
        <v>3.72</v>
      </c>
      <c r="G58" s="5">
        <v>104</v>
      </c>
      <c r="H58" s="5">
        <v>437</v>
      </c>
      <c r="I58" s="5">
        <v>541</v>
      </c>
    </row>
    <row r="59" spans="1:9">
      <c r="A59" s="5" t="s">
        <v>71</v>
      </c>
      <c r="B59" s="5">
        <v>2162</v>
      </c>
      <c r="C59" s="5">
        <v>836</v>
      </c>
      <c r="D59" s="5">
        <v>74</v>
      </c>
      <c r="E59" s="5">
        <v>3072</v>
      </c>
      <c r="F59" s="5">
        <v>3.69</v>
      </c>
      <c r="G59" s="5">
        <v>113</v>
      </c>
      <c r="H59" s="5">
        <v>450</v>
      </c>
      <c r="I59" s="5">
        <v>563</v>
      </c>
    </row>
    <row r="60" spans="1:9">
      <c r="A60" s="5" t="s">
        <v>72</v>
      </c>
      <c r="B60" s="5">
        <v>2430</v>
      </c>
      <c r="C60" s="5">
        <v>943</v>
      </c>
      <c r="D60" s="5">
        <v>92</v>
      </c>
      <c r="E60" s="5">
        <v>3465</v>
      </c>
      <c r="F60" s="5">
        <v>3.69</v>
      </c>
      <c r="G60" s="5">
        <v>128</v>
      </c>
      <c r="H60" s="5">
        <v>467</v>
      </c>
      <c r="I60" s="5">
        <v>595</v>
      </c>
    </row>
    <row r="61" spans="1:9">
      <c r="A61" s="5" t="s">
        <v>73</v>
      </c>
      <c r="B61" s="5">
        <v>2591</v>
      </c>
      <c r="C61" s="5">
        <v>1023</v>
      </c>
      <c r="D61" s="5">
        <v>111</v>
      </c>
      <c r="E61" s="5">
        <v>3725</v>
      </c>
      <c r="F61" s="5">
        <v>3.71</v>
      </c>
      <c r="G61" s="5">
        <v>138</v>
      </c>
      <c r="H61" s="5">
        <v>482</v>
      </c>
      <c r="I61" s="5">
        <v>620</v>
      </c>
    </row>
    <row r="62" spans="1:9">
      <c r="A62" s="5" t="s">
        <v>74</v>
      </c>
      <c r="B62" s="5">
        <v>2753</v>
      </c>
      <c r="C62" s="5">
        <v>1075</v>
      </c>
      <c r="D62" s="5">
        <v>132</v>
      </c>
      <c r="E62" s="5">
        <v>3960</v>
      </c>
      <c r="F62" s="5">
        <v>3.7</v>
      </c>
      <c r="G62" s="5">
        <v>147</v>
      </c>
      <c r="H62" s="5">
        <v>498</v>
      </c>
      <c r="I62" s="5">
        <v>645</v>
      </c>
    </row>
    <row r="63" spans="1:9">
      <c r="A63" s="5" t="s">
        <v>75</v>
      </c>
      <c r="B63" s="5">
        <v>2956</v>
      </c>
      <c r="C63" s="5">
        <v>1162</v>
      </c>
      <c r="D63" s="5">
        <v>158</v>
      </c>
      <c r="E63" s="5">
        <v>4276</v>
      </c>
      <c r="F63" s="5">
        <v>3.71</v>
      </c>
      <c r="G63" s="5">
        <v>159</v>
      </c>
      <c r="H63" s="5">
        <v>517</v>
      </c>
      <c r="I63" s="5">
        <v>676</v>
      </c>
    </row>
    <row r="64" spans="1:9">
      <c r="A64" s="5" t="s">
        <v>76</v>
      </c>
      <c r="B64" s="5">
        <v>3169</v>
      </c>
      <c r="C64" s="5">
        <v>1294</v>
      </c>
      <c r="D64" s="5">
        <v>178</v>
      </c>
      <c r="E64" s="5">
        <v>4641</v>
      </c>
      <c r="F64" s="5">
        <v>3.75</v>
      </c>
      <c r="G64" s="5">
        <v>174</v>
      </c>
      <c r="H64" s="5">
        <v>534</v>
      </c>
      <c r="I64" s="5">
        <v>708</v>
      </c>
    </row>
    <row r="65" spans="1:9">
      <c r="A65" s="5" t="s">
        <v>77</v>
      </c>
      <c r="B65" s="5">
        <v>3474</v>
      </c>
      <c r="C65" s="5">
        <v>1435</v>
      </c>
      <c r="D65" s="5">
        <v>199</v>
      </c>
      <c r="E65" s="5">
        <v>5108</v>
      </c>
      <c r="F65" s="5">
        <v>3.79</v>
      </c>
      <c r="G65" s="5">
        <v>193</v>
      </c>
      <c r="H65" s="5">
        <v>555</v>
      </c>
      <c r="I65" s="5">
        <v>748</v>
      </c>
    </row>
    <row r="66" spans="1:9">
      <c r="A66" s="5" t="s">
        <v>78</v>
      </c>
      <c r="B66" s="5">
        <v>3688</v>
      </c>
      <c r="C66" s="5">
        <v>1541</v>
      </c>
      <c r="D66" s="5">
        <v>228</v>
      </c>
      <c r="E66" s="5">
        <v>5457</v>
      </c>
      <c r="F66" s="5">
        <v>3.82</v>
      </c>
      <c r="G66" s="5">
        <v>208</v>
      </c>
      <c r="H66" s="5">
        <v>583</v>
      </c>
      <c r="I66" s="5">
        <v>791</v>
      </c>
    </row>
    <row r="67" spans="1:9">
      <c r="A67" s="5" t="s">
        <v>79</v>
      </c>
      <c r="B67" s="5">
        <v>3976</v>
      </c>
      <c r="C67" s="5">
        <v>1740</v>
      </c>
      <c r="D67" s="5">
        <v>284</v>
      </c>
      <c r="E67" s="5">
        <v>6000</v>
      </c>
      <c r="F67" s="5">
        <v>3.88</v>
      </c>
      <c r="G67" s="5">
        <v>233</v>
      </c>
      <c r="H67" s="5">
        <v>617</v>
      </c>
      <c r="I67" s="5">
        <v>850</v>
      </c>
    </row>
    <row r="68" spans="1:9">
      <c r="A68" s="5" t="s">
        <v>80</v>
      </c>
      <c r="B68" s="5">
        <v>4097</v>
      </c>
      <c r="C68" s="5">
        <v>1888</v>
      </c>
      <c r="D68" s="5">
        <v>354</v>
      </c>
      <c r="E68" s="5">
        <v>6339</v>
      </c>
      <c r="F68" s="5">
        <v>3.95</v>
      </c>
      <c r="G68" s="5">
        <v>250</v>
      </c>
      <c r="H68" s="5">
        <v>687</v>
      </c>
      <c r="I68" s="5">
        <v>937</v>
      </c>
    </row>
    <row r="69" spans="1:9">
      <c r="A69" s="5" t="s">
        <v>81</v>
      </c>
      <c r="B69" s="5">
        <v>4243</v>
      </c>
      <c r="C69" s="5">
        <v>2075</v>
      </c>
      <c r="D69" s="5">
        <v>377</v>
      </c>
      <c r="E69" s="5">
        <v>6695</v>
      </c>
      <c r="F69" s="5">
        <v>3.98</v>
      </c>
      <c r="G69" s="5">
        <v>266</v>
      </c>
      <c r="H69" s="5">
        <v>711</v>
      </c>
      <c r="I69" s="5">
        <v>977</v>
      </c>
    </row>
    <row r="70" spans="1:9">
      <c r="A70" s="5" t="s">
        <v>82</v>
      </c>
      <c r="B70" s="5">
        <v>4447</v>
      </c>
      <c r="C70" s="5">
        <v>2173</v>
      </c>
      <c r="D70" s="5">
        <v>421</v>
      </c>
      <c r="E70" s="5">
        <v>7041</v>
      </c>
      <c r="F70" s="5">
        <v>4.03</v>
      </c>
      <c r="G70" s="5">
        <v>284</v>
      </c>
      <c r="H70" s="5">
        <v>721</v>
      </c>
      <c r="I70" s="5">
        <v>1005</v>
      </c>
    </row>
    <row r="71" spans="1:9">
      <c r="A71" s="5" t="s">
        <v>83</v>
      </c>
      <c r="B71" s="5">
        <v>4692</v>
      </c>
      <c r="C71" s="5">
        <v>2413</v>
      </c>
      <c r="D71" s="5">
        <v>441</v>
      </c>
      <c r="E71" s="5">
        <v>7546</v>
      </c>
      <c r="F71" s="5">
        <v>4.04</v>
      </c>
      <c r="G71" s="5">
        <v>305</v>
      </c>
      <c r="H71" s="5">
        <v>740</v>
      </c>
      <c r="I71" s="5">
        <v>1045</v>
      </c>
    </row>
    <row r="72" spans="1:9">
      <c r="A72" s="5" t="s">
        <v>84</v>
      </c>
      <c r="B72" s="5">
        <v>5012</v>
      </c>
      <c r="C72" s="5">
        <v>2597</v>
      </c>
      <c r="D72" s="5">
        <v>462</v>
      </c>
      <c r="E72" s="5">
        <v>8071</v>
      </c>
      <c r="F72" s="5">
        <v>4.07</v>
      </c>
      <c r="G72" s="5">
        <v>328</v>
      </c>
      <c r="H72" s="5">
        <v>768</v>
      </c>
      <c r="I72" s="5">
        <v>1096</v>
      </c>
    </row>
  </sheetData>
  <printOptions gridLines="1" gridLinesSet="0"/>
  <pageMargins left="0.75" right="0.75" top="1" bottom="1" header="0.5" footer="0.5"/>
  <pageSetup paperSize="0" fitToWidth="0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workbookViewId="0">
      <pane xSplit="1" ySplit="8" topLeftCell="B50" activePane="bottomRight" state="frozen"/>
      <selection pane="topRight" activeCell="B1" sqref="B1"/>
      <selection pane="bottomLeft" activeCell="A9" sqref="A9"/>
      <selection pane="bottomRight" activeCell="B72" sqref="B72:G72"/>
    </sheetView>
  </sheetViews>
  <sheetFormatPr baseColWidth="10" defaultColWidth="8.83203125" defaultRowHeight="12" x14ac:dyDescent="0"/>
  <cols>
    <col min="1" max="1" width="18.6640625" customWidth="1"/>
  </cols>
  <sheetData>
    <row r="1" spans="1:9" ht="20" customHeight="1">
      <c r="A1" s="1" t="s">
        <v>0</v>
      </c>
      <c r="B1" s="2" t="s">
        <v>393</v>
      </c>
      <c r="C1" s="3"/>
      <c r="D1" s="3"/>
      <c r="E1" s="3"/>
      <c r="F1" s="3"/>
      <c r="G1" s="3"/>
      <c r="H1" s="3"/>
    </row>
    <row r="2" spans="1:9" ht="20" customHeight="1">
      <c r="A2" s="1" t="s">
        <v>2</v>
      </c>
      <c r="B2" s="3" t="s">
        <v>392</v>
      </c>
      <c r="C2" s="3"/>
      <c r="D2" s="3"/>
      <c r="E2" s="3"/>
      <c r="F2" s="3"/>
      <c r="G2" s="3"/>
      <c r="H2" s="3"/>
    </row>
    <row r="3" spans="1:9" ht="20" customHeight="1">
      <c r="A3" s="1" t="s">
        <v>4</v>
      </c>
      <c r="B3" s="2" t="s">
        <v>437</v>
      </c>
      <c r="C3" s="2"/>
      <c r="D3" s="2"/>
      <c r="E3" s="2"/>
      <c r="F3" s="2"/>
      <c r="G3" s="2"/>
      <c r="H3" s="2"/>
    </row>
    <row r="4" spans="1:9" ht="30" customHeight="1">
      <c r="A4" s="1" t="s">
        <v>436</v>
      </c>
      <c r="B4" s="4" t="s">
        <v>435</v>
      </c>
      <c r="C4" s="4" t="s">
        <v>435</v>
      </c>
      <c r="D4" s="4" t="s">
        <v>434</v>
      </c>
      <c r="E4" s="4" t="s">
        <v>434</v>
      </c>
      <c r="F4" s="4" t="s">
        <v>433</v>
      </c>
      <c r="G4" s="4" t="s">
        <v>432</v>
      </c>
      <c r="H4" s="4" t="s">
        <v>152</v>
      </c>
      <c r="I4" s="4" t="s">
        <v>14</v>
      </c>
    </row>
    <row r="5" spans="1:9" ht="30" customHeight="1">
      <c r="A5" s="1" t="s">
        <v>402</v>
      </c>
      <c r="B5" s="4" t="s">
        <v>431</v>
      </c>
      <c r="C5" s="4" t="s">
        <v>426</v>
      </c>
      <c r="D5" s="4" t="s">
        <v>431</v>
      </c>
      <c r="E5" s="4" t="s">
        <v>426</v>
      </c>
      <c r="F5" s="4" t="s">
        <v>430</v>
      </c>
      <c r="G5" s="4" t="s">
        <v>430</v>
      </c>
      <c r="H5" s="4" t="s">
        <v>430</v>
      </c>
      <c r="I5" s="4" t="s">
        <v>14</v>
      </c>
    </row>
    <row r="6" spans="1:9" ht="30" customHeight="1">
      <c r="A6" s="1" t="s">
        <v>16</v>
      </c>
      <c r="B6" s="4" t="s">
        <v>429</v>
      </c>
      <c r="C6" s="4" t="s">
        <v>429</v>
      </c>
      <c r="D6" s="4" t="s">
        <v>429</v>
      </c>
      <c r="E6" s="4" t="s">
        <v>429</v>
      </c>
      <c r="F6" s="4" t="s">
        <v>429</v>
      </c>
      <c r="G6" s="4" t="s">
        <v>429</v>
      </c>
      <c r="H6" s="4" t="s">
        <v>429</v>
      </c>
    </row>
    <row r="7" spans="1:9" ht="30" customHeight="1">
      <c r="A7" s="1" t="s">
        <v>15</v>
      </c>
      <c r="B7" s="4" t="s">
        <v>149</v>
      </c>
      <c r="C7" s="4" t="s">
        <v>149</v>
      </c>
      <c r="D7" s="4" t="s">
        <v>149</v>
      </c>
      <c r="E7" s="4" t="s">
        <v>149</v>
      </c>
      <c r="F7" s="4" t="s">
        <v>149</v>
      </c>
      <c r="G7" s="4" t="s">
        <v>415</v>
      </c>
      <c r="H7" s="4" t="s">
        <v>149</v>
      </c>
    </row>
    <row r="8" spans="1:9" ht="20" customHeight="1">
      <c r="A8" s="1" t="s">
        <v>17</v>
      </c>
      <c r="B8" s="4" t="s">
        <v>428</v>
      </c>
      <c r="C8" s="4" t="s">
        <v>428</v>
      </c>
      <c r="D8" s="4" t="s">
        <v>428</v>
      </c>
      <c r="E8" s="4" t="s">
        <v>428</v>
      </c>
      <c r="F8" s="4" t="s">
        <v>428</v>
      </c>
      <c r="G8" s="4" t="s">
        <v>428</v>
      </c>
      <c r="H8" s="4" t="s">
        <v>428</v>
      </c>
    </row>
    <row r="9" spans="1:9">
      <c r="A9" s="5" t="s">
        <v>21</v>
      </c>
      <c r="B9" s="5">
        <v>312</v>
      </c>
      <c r="C9" s="5">
        <v>62</v>
      </c>
      <c r="D9" s="5">
        <v>67</v>
      </c>
      <c r="E9" s="5">
        <v>21</v>
      </c>
      <c r="F9" s="5"/>
      <c r="G9" s="5">
        <v>100</v>
      </c>
      <c r="H9" s="5">
        <v>562</v>
      </c>
    </row>
    <row r="10" spans="1:9">
      <c r="A10" s="5" t="s">
        <v>22</v>
      </c>
      <c r="B10" s="5">
        <v>318</v>
      </c>
      <c r="C10" s="5">
        <v>65</v>
      </c>
      <c r="D10" s="5">
        <v>68</v>
      </c>
      <c r="E10" s="5">
        <v>21</v>
      </c>
      <c r="F10" s="5"/>
      <c r="G10" s="5">
        <v>106</v>
      </c>
      <c r="H10" s="5">
        <v>578</v>
      </c>
    </row>
    <row r="11" spans="1:9">
      <c r="A11" s="5" t="s">
        <v>23</v>
      </c>
      <c r="B11" s="5">
        <v>329</v>
      </c>
      <c r="C11" s="5">
        <v>69</v>
      </c>
      <c r="D11" s="5">
        <v>69</v>
      </c>
      <c r="E11" s="5">
        <v>23</v>
      </c>
      <c r="F11" s="5"/>
      <c r="G11" s="5">
        <v>110</v>
      </c>
      <c r="H11" s="5">
        <v>600</v>
      </c>
    </row>
    <row r="12" spans="1:9">
      <c r="A12" s="5" t="s">
        <v>24</v>
      </c>
      <c r="B12" s="5">
        <v>338</v>
      </c>
      <c r="C12" s="5">
        <v>72</v>
      </c>
      <c r="D12" s="5">
        <v>70</v>
      </c>
      <c r="E12" s="5">
        <v>24</v>
      </c>
      <c r="F12" s="5"/>
      <c r="G12" s="5">
        <v>112</v>
      </c>
      <c r="H12" s="5">
        <v>616</v>
      </c>
    </row>
    <row r="13" spans="1:9">
      <c r="A13" s="5" t="s">
        <v>25</v>
      </c>
      <c r="B13" s="5">
        <v>347</v>
      </c>
      <c r="C13" s="5">
        <v>78</v>
      </c>
      <c r="D13" s="5">
        <v>71</v>
      </c>
      <c r="E13" s="5">
        <v>26</v>
      </c>
      <c r="F13" s="5"/>
      <c r="G13" s="5">
        <v>128</v>
      </c>
      <c r="H13" s="5">
        <v>650</v>
      </c>
    </row>
    <row r="14" spans="1:9">
      <c r="A14" s="5" t="s">
        <v>26</v>
      </c>
      <c r="B14" s="5">
        <v>354</v>
      </c>
      <c r="C14" s="5">
        <v>81</v>
      </c>
      <c r="D14" s="5">
        <v>72</v>
      </c>
      <c r="E14" s="5">
        <v>26</v>
      </c>
      <c r="F14" s="5"/>
      <c r="G14" s="5">
        <v>130</v>
      </c>
      <c r="H14" s="5">
        <v>663</v>
      </c>
    </row>
    <row r="15" spans="1:9">
      <c r="A15" s="5" t="s">
        <v>27</v>
      </c>
      <c r="B15" s="5">
        <v>359</v>
      </c>
      <c r="C15" s="5">
        <v>83</v>
      </c>
      <c r="D15" s="5">
        <v>73</v>
      </c>
      <c r="E15" s="5">
        <v>27</v>
      </c>
      <c r="F15" s="5"/>
      <c r="G15" s="5">
        <v>145</v>
      </c>
      <c r="H15" s="5">
        <v>687</v>
      </c>
    </row>
    <row r="16" spans="1:9">
      <c r="A16" s="5" t="s">
        <v>28</v>
      </c>
      <c r="B16" s="5">
        <v>353</v>
      </c>
      <c r="C16" s="5">
        <v>87</v>
      </c>
      <c r="D16" s="5">
        <v>74</v>
      </c>
      <c r="E16" s="5">
        <v>28</v>
      </c>
      <c r="F16" s="5"/>
      <c r="G16" s="5">
        <v>157</v>
      </c>
      <c r="H16" s="5">
        <v>699</v>
      </c>
    </row>
    <row r="17" spans="1:8">
      <c r="A17" s="5" t="s">
        <v>29</v>
      </c>
      <c r="B17" s="5">
        <v>362</v>
      </c>
      <c r="C17" s="5">
        <v>90</v>
      </c>
      <c r="D17" s="5">
        <v>75</v>
      </c>
      <c r="E17" s="5">
        <v>29</v>
      </c>
      <c r="F17" s="5"/>
      <c r="G17" s="5">
        <v>167</v>
      </c>
      <c r="H17" s="5">
        <v>723</v>
      </c>
    </row>
    <row r="18" spans="1:8">
      <c r="A18" s="5" t="s">
        <v>30</v>
      </c>
      <c r="B18" s="5">
        <v>372</v>
      </c>
      <c r="C18" s="5">
        <v>94</v>
      </c>
      <c r="D18" s="5">
        <v>76</v>
      </c>
      <c r="E18" s="5">
        <v>30</v>
      </c>
      <c r="F18" s="5"/>
      <c r="G18" s="5">
        <v>177</v>
      </c>
      <c r="H18" s="5">
        <v>749</v>
      </c>
    </row>
    <row r="19" spans="1:8">
      <c r="A19" s="5" t="s">
        <v>31</v>
      </c>
      <c r="B19" s="5">
        <v>394</v>
      </c>
      <c r="C19" s="5">
        <v>98</v>
      </c>
      <c r="D19" s="5">
        <v>77</v>
      </c>
      <c r="E19" s="5">
        <v>31</v>
      </c>
      <c r="F19" s="5"/>
      <c r="G19" s="5">
        <v>177</v>
      </c>
      <c r="H19" s="5">
        <v>777</v>
      </c>
    </row>
    <row r="20" spans="1:8">
      <c r="A20" s="5" t="s">
        <v>32</v>
      </c>
      <c r="B20" s="5">
        <v>395</v>
      </c>
      <c r="C20" s="5">
        <v>101</v>
      </c>
      <c r="D20" s="5">
        <v>78</v>
      </c>
      <c r="E20" s="5">
        <v>32</v>
      </c>
      <c r="F20" s="5"/>
      <c r="G20" s="5">
        <v>182</v>
      </c>
      <c r="H20" s="5">
        <v>788</v>
      </c>
    </row>
    <row r="21" spans="1:8">
      <c r="A21" s="5" t="s">
        <v>33</v>
      </c>
      <c r="B21" s="5">
        <v>402</v>
      </c>
      <c r="C21" s="5">
        <v>105</v>
      </c>
      <c r="D21" s="5">
        <v>79</v>
      </c>
      <c r="E21" s="5">
        <v>33</v>
      </c>
      <c r="F21" s="5"/>
      <c r="G21" s="5">
        <v>227</v>
      </c>
      <c r="H21" s="5">
        <v>846</v>
      </c>
    </row>
    <row r="22" spans="1:8">
      <c r="A22" s="5" t="s">
        <v>34</v>
      </c>
      <c r="B22" s="5">
        <v>407</v>
      </c>
      <c r="C22" s="5">
        <v>109</v>
      </c>
      <c r="D22" s="5">
        <v>80</v>
      </c>
      <c r="E22" s="5">
        <v>35</v>
      </c>
      <c r="F22" s="5"/>
      <c r="G22" s="5">
        <v>197</v>
      </c>
      <c r="H22" s="5">
        <v>828</v>
      </c>
    </row>
    <row r="23" spans="1:8">
      <c r="A23" s="5" t="s">
        <v>35</v>
      </c>
      <c r="B23" s="5">
        <v>413</v>
      </c>
      <c r="C23" s="5">
        <v>115</v>
      </c>
      <c r="D23" s="5">
        <v>81</v>
      </c>
      <c r="E23" s="5">
        <v>36</v>
      </c>
      <c r="F23" s="5"/>
      <c r="G23" s="5">
        <v>247</v>
      </c>
      <c r="H23" s="5">
        <v>892</v>
      </c>
    </row>
    <row r="24" spans="1:8">
      <c r="A24" s="5" t="s">
        <v>36</v>
      </c>
      <c r="B24" s="5">
        <v>433</v>
      </c>
      <c r="C24" s="5">
        <v>119</v>
      </c>
      <c r="D24" s="5">
        <v>82</v>
      </c>
      <c r="E24" s="5">
        <v>38</v>
      </c>
      <c r="F24" s="5"/>
      <c r="G24" s="5">
        <v>246</v>
      </c>
      <c r="H24" s="5">
        <v>918</v>
      </c>
    </row>
    <row r="25" spans="1:8">
      <c r="A25" s="5" t="s">
        <v>37</v>
      </c>
      <c r="B25" s="5">
        <v>443</v>
      </c>
      <c r="C25" s="5">
        <v>124</v>
      </c>
      <c r="D25" s="5">
        <v>83</v>
      </c>
      <c r="E25" s="5">
        <v>39</v>
      </c>
      <c r="F25" s="5"/>
      <c r="G25" s="5">
        <v>261</v>
      </c>
      <c r="H25" s="5">
        <v>950</v>
      </c>
    </row>
    <row r="26" spans="1:8">
      <c r="A26" s="5" t="s">
        <v>38</v>
      </c>
      <c r="B26" s="5">
        <v>435</v>
      </c>
      <c r="C26" s="5">
        <v>129</v>
      </c>
      <c r="D26" s="5">
        <v>84</v>
      </c>
      <c r="E26" s="5">
        <v>41</v>
      </c>
      <c r="F26" s="5"/>
      <c r="G26" s="5">
        <v>270</v>
      </c>
      <c r="H26" s="5">
        <v>959</v>
      </c>
    </row>
    <row r="27" spans="1:8">
      <c r="A27" s="5" t="s">
        <v>39</v>
      </c>
      <c r="B27" s="5">
        <v>483</v>
      </c>
      <c r="C27" s="5">
        <v>135</v>
      </c>
      <c r="D27" s="5">
        <v>86</v>
      </c>
      <c r="E27" s="5">
        <v>42</v>
      </c>
      <c r="F27" s="5"/>
      <c r="G27" s="5">
        <v>282</v>
      </c>
      <c r="H27" s="5">
        <v>1028</v>
      </c>
    </row>
    <row r="28" spans="1:8">
      <c r="A28" s="5" t="s">
        <v>40</v>
      </c>
      <c r="B28" s="5">
        <v>490</v>
      </c>
      <c r="C28" s="5">
        <v>142</v>
      </c>
      <c r="D28" s="5">
        <v>89</v>
      </c>
      <c r="E28" s="5">
        <v>44</v>
      </c>
      <c r="F28" s="5"/>
      <c r="G28" s="5">
        <v>294</v>
      </c>
      <c r="H28" s="5">
        <v>1059</v>
      </c>
    </row>
    <row r="29" spans="1:8">
      <c r="A29" s="5" t="s">
        <v>41</v>
      </c>
      <c r="B29" s="5">
        <v>510</v>
      </c>
      <c r="C29" s="5">
        <v>151</v>
      </c>
      <c r="D29" s="5">
        <v>94</v>
      </c>
      <c r="E29" s="5">
        <v>47</v>
      </c>
      <c r="F29" s="5"/>
      <c r="G29" s="5">
        <v>303</v>
      </c>
      <c r="H29" s="5">
        <v>1105</v>
      </c>
    </row>
    <row r="30" spans="1:8">
      <c r="A30" s="5" t="s">
        <v>42</v>
      </c>
      <c r="B30" s="5">
        <v>513</v>
      </c>
      <c r="C30" s="5">
        <v>163</v>
      </c>
      <c r="D30" s="5">
        <v>109</v>
      </c>
      <c r="E30" s="5">
        <v>51</v>
      </c>
      <c r="F30" s="5"/>
      <c r="G30" s="5">
        <v>329</v>
      </c>
      <c r="H30" s="5">
        <v>1165</v>
      </c>
    </row>
    <row r="31" spans="1:8">
      <c r="A31" s="5" t="s">
        <v>43</v>
      </c>
      <c r="B31" s="5">
        <v>570</v>
      </c>
      <c r="C31" s="5">
        <v>173</v>
      </c>
      <c r="D31" s="5">
        <v>117</v>
      </c>
      <c r="E31" s="5">
        <v>53</v>
      </c>
      <c r="F31" s="5"/>
      <c r="G31" s="5">
        <v>350</v>
      </c>
      <c r="H31" s="5">
        <v>1263</v>
      </c>
    </row>
    <row r="32" spans="1:8">
      <c r="A32" s="5" t="s">
        <v>44</v>
      </c>
      <c r="B32" s="5">
        <v>681</v>
      </c>
      <c r="C32" s="5">
        <v>183</v>
      </c>
      <c r="D32" s="5">
        <v>122</v>
      </c>
      <c r="E32" s="5">
        <v>56</v>
      </c>
      <c r="F32" s="5"/>
      <c r="G32" s="5">
        <v>339</v>
      </c>
      <c r="H32" s="5">
        <v>1381</v>
      </c>
    </row>
    <row r="33" spans="1:8">
      <c r="A33" s="5" t="s">
        <v>45</v>
      </c>
      <c r="B33" s="5">
        <v>654</v>
      </c>
      <c r="C33" s="5">
        <v>194</v>
      </c>
      <c r="D33" s="5">
        <v>125</v>
      </c>
      <c r="E33" s="5">
        <v>60</v>
      </c>
      <c r="F33" s="5"/>
      <c r="G33" s="5">
        <v>305</v>
      </c>
      <c r="H33" s="5">
        <v>1338</v>
      </c>
    </row>
    <row r="34" spans="1:8">
      <c r="A34" s="5" t="s">
        <v>46</v>
      </c>
      <c r="B34" s="5">
        <v>643</v>
      </c>
      <c r="C34" s="5">
        <v>204</v>
      </c>
      <c r="D34" s="5">
        <v>127</v>
      </c>
      <c r="E34" s="5">
        <v>62</v>
      </c>
      <c r="F34" s="5"/>
      <c r="G34" s="5">
        <v>328</v>
      </c>
      <c r="H34" s="5">
        <v>1364</v>
      </c>
    </row>
    <row r="35" spans="1:8">
      <c r="A35" s="5" t="s">
        <v>47</v>
      </c>
      <c r="B35" s="5">
        <v>646</v>
      </c>
      <c r="C35" s="5">
        <v>216</v>
      </c>
      <c r="D35" s="5">
        <v>129</v>
      </c>
      <c r="E35" s="5">
        <v>66</v>
      </c>
      <c r="F35" s="5"/>
      <c r="G35" s="5">
        <v>361</v>
      </c>
      <c r="H35" s="5">
        <v>1418</v>
      </c>
    </row>
    <row r="36" spans="1:8">
      <c r="A36" s="5" t="s">
        <v>48</v>
      </c>
      <c r="B36" s="5">
        <v>649</v>
      </c>
      <c r="C36" s="5">
        <v>225</v>
      </c>
      <c r="D36" s="5">
        <v>131</v>
      </c>
      <c r="E36" s="5">
        <v>68</v>
      </c>
      <c r="F36" s="5"/>
      <c r="G36" s="5">
        <v>391</v>
      </c>
      <c r="H36" s="5">
        <v>1464</v>
      </c>
    </row>
    <row r="37" spans="1:8">
      <c r="A37" s="5" t="s">
        <v>49</v>
      </c>
      <c r="B37" s="5">
        <v>666</v>
      </c>
      <c r="C37" s="5">
        <v>235</v>
      </c>
      <c r="D37" s="5">
        <v>133</v>
      </c>
      <c r="E37" s="5">
        <v>71</v>
      </c>
      <c r="F37" s="5"/>
      <c r="G37" s="5">
        <v>386</v>
      </c>
      <c r="H37" s="5">
        <v>1491</v>
      </c>
    </row>
    <row r="38" spans="1:8">
      <c r="A38" s="5" t="s">
        <v>50</v>
      </c>
      <c r="B38" s="5">
        <v>730</v>
      </c>
      <c r="C38" s="5">
        <v>243</v>
      </c>
      <c r="D38" s="5">
        <v>135</v>
      </c>
      <c r="E38" s="5">
        <v>73</v>
      </c>
      <c r="F38" s="5"/>
      <c r="G38" s="5">
        <v>368</v>
      </c>
      <c r="H38" s="5">
        <v>1549</v>
      </c>
    </row>
    <row r="39" spans="1:8">
      <c r="A39" s="5" t="s">
        <v>51</v>
      </c>
      <c r="B39" s="5">
        <v>757</v>
      </c>
      <c r="C39" s="5">
        <v>254</v>
      </c>
      <c r="D39" s="5">
        <v>138</v>
      </c>
      <c r="E39" s="5">
        <v>76</v>
      </c>
      <c r="F39" s="5"/>
      <c r="G39" s="5">
        <v>422</v>
      </c>
      <c r="H39" s="5">
        <v>1647</v>
      </c>
    </row>
    <row r="40" spans="1:8">
      <c r="A40" s="5" t="s">
        <v>52</v>
      </c>
      <c r="B40" s="5">
        <v>816</v>
      </c>
      <c r="C40" s="5">
        <v>260</v>
      </c>
      <c r="D40" s="5">
        <v>137</v>
      </c>
      <c r="E40" s="5">
        <v>78</v>
      </c>
      <c r="F40" s="5"/>
      <c r="G40" s="5">
        <v>447</v>
      </c>
      <c r="H40" s="5">
        <v>1738</v>
      </c>
    </row>
    <row r="41" spans="1:8">
      <c r="A41" s="5" t="s">
        <v>53</v>
      </c>
      <c r="B41" s="5">
        <v>838</v>
      </c>
      <c r="C41" s="5">
        <v>268</v>
      </c>
      <c r="D41" s="5">
        <v>139</v>
      </c>
      <c r="E41" s="5">
        <v>80</v>
      </c>
      <c r="F41" s="5"/>
      <c r="G41" s="5">
        <v>530</v>
      </c>
      <c r="H41" s="5">
        <v>1855</v>
      </c>
    </row>
    <row r="42" spans="1:8">
      <c r="A42" s="5" t="s">
        <v>54</v>
      </c>
      <c r="B42" s="5">
        <v>820</v>
      </c>
      <c r="C42" s="5">
        <v>275</v>
      </c>
      <c r="D42" s="5">
        <v>140</v>
      </c>
      <c r="E42" s="5">
        <v>82</v>
      </c>
      <c r="F42" s="5"/>
      <c r="G42" s="5">
        <v>537</v>
      </c>
      <c r="H42" s="5">
        <v>1854</v>
      </c>
    </row>
    <row r="43" spans="1:8">
      <c r="A43" s="5" t="s">
        <v>55</v>
      </c>
      <c r="B43" s="5">
        <v>844</v>
      </c>
      <c r="C43" s="5">
        <v>286</v>
      </c>
      <c r="D43" s="5">
        <v>142</v>
      </c>
      <c r="E43" s="5">
        <v>85</v>
      </c>
      <c r="F43" s="5"/>
      <c r="G43" s="5">
        <v>585</v>
      </c>
      <c r="H43" s="5">
        <v>1942</v>
      </c>
    </row>
    <row r="44" spans="1:8">
      <c r="A44" s="5" t="s">
        <v>56</v>
      </c>
      <c r="B44" s="5">
        <v>842</v>
      </c>
      <c r="C44" s="5">
        <v>299</v>
      </c>
      <c r="D44" s="5">
        <v>144</v>
      </c>
      <c r="E44" s="5">
        <v>89</v>
      </c>
      <c r="F44" s="5"/>
      <c r="G44" s="5">
        <v>586</v>
      </c>
      <c r="H44" s="5">
        <v>1960</v>
      </c>
    </row>
    <row r="45" spans="1:8">
      <c r="A45" s="5" t="s">
        <v>57</v>
      </c>
      <c r="B45" s="5">
        <v>972</v>
      </c>
      <c r="C45" s="5">
        <v>315</v>
      </c>
      <c r="D45" s="5">
        <v>146</v>
      </c>
      <c r="E45" s="5">
        <v>93</v>
      </c>
      <c r="F45" s="5"/>
      <c r="G45" s="5">
        <v>629</v>
      </c>
      <c r="H45" s="5">
        <v>2055</v>
      </c>
    </row>
    <row r="46" spans="1:8">
      <c r="A46" s="5" t="s">
        <v>58</v>
      </c>
      <c r="B46" s="5">
        <v>923</v>
      </c>
      <c r="C46" s="5">
        <v>332</v>
      </c>
      <c r="D46" s="5">
        <v>147</v>
      </c>
      <c r="E46" s="5">
        <v>98</v>
      </c>
      <c r="F46" s="5"/>
      <c r="G46" s="5">
        <v>709</v>
      </c>
      <c r="H46" s="5">
        <v>2209</v>
      </c>
    </row>
    <row r="47" spans="1:8">
      <c r="A47" s="5" t="s">
        <v>59</v>
      </c>
      <c r="B47" s="5">
        <v>1039</v>
      </c>
      <c r="C47" s="5">
        <v>350</v>
      </c>
      <c r="D47" s="5">
        <v>149</v>
      </c>
      <c r="E47" s="5">
        <v>103</v>
      </c>
      <c r="F47" s="5"/>
      <c r="G47" s="5">
        <v>747</v>
      </c>
      <c r="H47" s="5">
        <v>2388</v>
      </c>
    </row>
    <row r="48" spans="1:8">
      <c r="A48" s="5" t="s">
        <v>60</v>
      </c>
      <c r="B48" s="5">
        <v>1189</v>
      </c>
      <c r="C48" s="5">
        <v>380</v>
      </c>
      <c r="D48" s="5">
        <v>151</v>
      </c>
      <c r="E48" s="5">
        <v>111</v>
      </c>
      <c r="F48" s="5"/>
      <c r="G48" s="5">
        <v>794</v>
      </c>
      <c r="H48" s="5">
        <v>2625</v>
      </c>
    </row>
    <row r="49" spans="1:8">
      <c r="A49" s="5" t="s">
        <v>61</v>
      </c>
      <c r="B49" s="5">
        <v>1227</v>
      </c>
      <c r="C49" s="5">
        <v>389</v>
      </c>
      <c r="D49" s="5">
        <v>152</v>
      </c>
      <c r="E49" s="5">
        <v>113</v>
      </c>
      <c r="F49" s="5"/>
      <c r="G49" s="5">
        <v>776</v>
      </c>
      <c r="H49" s="5">
        <v>2657</v>
      </c>
    </row>
    <row r="50" spans="1:8">
      <c r="A50" s="5" t="s">
        <v>62</v>
      </c>
      <c r="B50" s="5">
        <v>1247</v>
      </c>
      <c r="C50" s="5">
        <v>413</v>
      </c>
      <c r="D50" s="5">
        <v>154</v>
      </c>
      <c r="E50" s="5">
        <v>120</v>
      </c>
      <c r="F50" s="5"/>
      <c r="G50" s="5">
        <v>751</v>
      </c>
      <c r="H50" s="5">
        <v>2685</v>
      </c>
    </row>
    <row r="51" spans="1:8">
      <c r="A51" s="5" t="s">
        <v>63</v>
      </c>
      <c r="B51" s="5">
        <v>1198</v>
      </c>
      <c r="C51" s="5">
        <v>430</v>
      </c>
      <c r="D51" s="5">
        <v>157</v>
      </c>
      <c r="E51" s="5">
        <v>124</v>
      </c>
      <c r="F51" s="5"/>
      <c r="G51" s="5">
        <v>771</v>
      </c>
      <c r="H51" s="5">
        <v>2680</v>
      </c>
    </row>
    <row r="52" spans="1:8">
      <c r="A52" s="5" t="s">
        <v>64</v>
      </c>
      <c r="B52" s="5">
        <v>1219</v>
      </c>
      <c r="C52" s="5">
        <v>448</v>
      </c>
      <c r="D52" s="5">
        <v>160</v>
      </c>
      <c r="E52" s="5">
        <v>129</v>
      </c>
      <c r="F52" s="5"/>
      <c r="G52" s="5">
        <v>834</v>
      </c>
      <c r="H52" s="5">
        <v>2790</v>
      </c>
    </row>
    <row r="53" spans="1:8">
      <c r="A53" s="5" t="s">
        <v>65</v>
      </c>
      <c r="B53" s="5">
        <v>1301</v>
      </c>
      <c r="C53" s="5">
        <v>467</v>
      </c>
      <c r="D53" s="5">
        <v>163</v>
      </c>
      <c r="E53" s="5">
        <v>134</v>
      </c>
      <c r="F53" s="5"/>
      <c r="G53" s="5">
        <v>838</v>
      </c>
      <c r="H53" s="5">
        <v>2903</v>
      </c>
    </row>
    <row r="54" spans="1:8">
      <c r="A54" s="5" t="s">
        <v>66</v>
      </c>
      <c r="B54" s="5">
        <v>1298</v>
      </c>
      <c r="C54" s="5">
        <v>492</v>
      </c>
      <c r="D54" s="5">
        <v>163</v>
      </c>
      <c r="E54" s="5">
        <v>141</v>
      </c>
      <c r="F54" s="5"/>
      <c r="G54" s="5">
        <v>932</v>
      </c>
      <c r="H54" s="5">
        <v>3026</v>
      </c>
    </row>
    <row r="55" spans="1:8">
      <c r="A55" s="5" t="s">
        <v>67</v>
      </c>
      <c r="B55" s="5">
        <v>1400</v>
      </c>
      <c r="C55" s="5">
        <v>525</v>
      </c>
      <c r="D55" s="5">
        <v>176</v>
      </c>
      <c r="E55" s="5">
        <v>150</v>
      </c>
      <c r="F55" s="5"/>
      <c r="G55" s="5">
        <v>1009</v>
      </c>
      <c r="H55" s="5">
        <v>3260</v>
      </c>
    </row>
    <row r="56" spans="1:8">
      <c r="A56" s="5" t="s">
        <v>68</v>
      </c>
      <c r="B56" s="5">
        <v>1431</v>
      </c>
      <c r="C56" s="5">
        <v>554</v>
      </c>
      <c r="D56" s="5">
        <v>181</v>
      </c>
      <c r="E56" s="5">
        <v>157</v>
      </c>
      <c r="F56" s="5"/>
      <c r="G56" s="5">
        <v>1055</v>
      </c>
      <c r="H56" s="5">
        <v>3378</v>
      </c>
    </row>
    <row r="57" spans="1:8">
      <c r="A57" s="5" t="s">
        <v>69</v>
      </c>
      <c r="B57" s="5">
        <v>1520</v>
      </c>
      <c r="C57" s="5">
        <v>594</v>
      </c>
      <c r="D57" s="5">
        <v>193</v>
      </c>
      <c r="E57" s="5">
        <v>168</v>
      </c>
      <c r="F57" s="5"/>
      <c r="G57" s="5">
        <v>1036</v>
      </c>
      <c r="H57" s="5">
        <v>3511</v>
      </c>
    </row>
    <row r="58" spans="1:8">
      <c r="A58" s="5" t="s">
        <v>70</v>
      </c>
      <c r="B58" s="5">
        <v>1563</v>
      </c>
      <c r="C58" s="5">
        <v>633</v>
      </c>
      <c r="D58" s="5">
        <v>199</v>
      </c>
      <c r="E58" s="5">
        <v>179</v>
      </c>
      <c r="F58" s="5"/>
      <c r="G58" s="5">
        <v>1094</v>
      </c>
      <c r="H58" s="5">
        <v>3668</v>
      </c>
    </row>
    <row r="59" spans="1:8">
      <c r="A59" s="5" t="s">
        <v>71</v>
      </c>
      <c r="B59" s="5">
        <v>1616</v>
      </c>
      <c r="C59" s="5">
        <v>684</v>
      </c>
      <c r="D59" s="5">
        <v>210</v>
      </c>
      <c r="E59" s="5">
        <v>192</v>
      </c>
      <c r="F59" s="5"/>
      <c r="G59" s="5">
        <v>1085</v>
      </c>
      <c r="H59" s="5">
        <v>3787</v>
      </c>
    </row>
    <row r="60" spans="1:8">
      <c r="A60" s="5" t="s">
        <v>72</v>
      </c>
      <c r="B60" s="5">
        <v>1655</v>
      </c>
      <c r="C60" s="5">
        <v>712</v>
      </c>
      <c r="D60" s="5">
        <v>216</v>
      </c>
      <c r="E60" s="5">
        <v>199</v>
      </c>
      <c r="F60" s="5"/>
      <c r="G60" s="5">
        <v>988</v>
      </c>
      <c r="H60" s="5">
        <v>3770</v>
      </c>
    </row>
    <row r="61" spans="1:8">
      <c r="A61" s="5" t="s">
        <v>73</v>
      </c>
      <c r="B61" s="5">
        <v>1676</v>
      </c>
      <c r="C61" s="5">
        <v>741</v>
      </c>
      <c r="D61" s="5">
        <v>224</v>
      </c>
      <c r="E61" s="5">
        <v>207</v>
      </c>
      <c r="F61" s="5"/>
      <c r="G61" s="5">
        <v>1047</v>
      </c>
      <c r="H61" s="5">
        <v>3895</v>
      </c>
    </row>
    <row r="62" spans="1:8">
      <c r="A62" s="5" t="s">
        <v>74</v>
      </c>
      <c r="B62" s="5">
        <v>1692</v>
      </c>
      <c r="C62" s="5">
        <v>772</v>
      </c>
      <c r="D62" s="5">
        <v>243</v>
      </c>
      <c r="E62" s="5">
        <v>215</v>
      </c>
      <c r="F62" s="5"/>
      <c r="G62" s="5">
        <v>1177</v>
      </c>
      <c r="H62" s="5">
        <v>4099</v>
      </c>
    </row>
    <row r="63" spans="1:8">
      <c r="A63" s="5" t="s">
        <v>75</v>
      </c>
      <c r="B63" s="5">
        <v>1718</v>
      </c>
      <c r="C63" s="5">
        <v>815</v>
      </c>
      <c r="D63" s="5">
        <v>253</v>
      </c>
      <c r="E63" s="5">
        <v>226</v>
      </c>
      <c r="F63" s="5"/>
      <c r="G63" s="5">
        <v>1191</v>
      </c>
      <c r="H63" s="5">
        <v>4203</v>
      </c>
    </row>
    <row r="64" spans="1:8">
      <c r="A64" s="5" t="s">
        <v>76</v>
      </c>
      <c r="B64" s="5">
        <v>1893</v>
      </c>
      <c r="C64" s="5">
        <v>868</v>
      </c>
      <c r="D64" s="5">
        <v>271</v>
      </c>
      <c r="E64" s="5">
        <v>240</v>
      </c>
      <c r="F64" s="5"/>
      <c r="G64" s="5">
        <v>1270</v>
      </c>
      <c r="H64" s="5">
        <v>4542</v>
      </c>
    </row>
    <row r="65" spans="1:8">
      <c r="A65" s="5" t="s">
        <v>77</v>
      </c>
      <c r="B65" s="5">
        <v>2015</v>
      </c>
      <c r="C65" s="5">
        <v>916</v>
      </c>
      <c r="D65" s="5">
        <v>291</v>
      </c>
      <c r="E65" s="5">
        <v>252</v>
      </c>
      <c r="F65" s="5"/>
      <c r="G65" s="5">
        <v>1322</v>
      </c>
      <c r="H65" s="5">
        <v>4796</v>
      </c>
    </row>
    <row r="66" spans="1:8">
      <c r="A66" s="5" t="s">
        <v>78</v>
      </c>
      <c r="B66" s="5">
        <v>2180</v>
      </c>
      <c r="C66" s="5">
        <v>994</v>
      </c>
      <c r="D66" s="5">
        <v>297</v>
      </c>
      <c r="E66" s="5">
        <v>272</v>
      </c>
      <c r="F66" s="5"/>
      <c r="G66" s="5">
        <v>1143</v>
      </c>
      <c r="H66" s="5">
        <v>4886</v>
      </c>
    </row>
    <row r="67" spans="1:8">
      <c r="A67" s="5" t="s">
        <v>79</v>
      </c>
      <c r="B67" s="5">
        <v>2199</v>
      </c>
      <c r="C67" s="5">
        <v>1070</v>
      </c>
      <c r="D67" s="5">
        <v>306</v>
      </c>
      <c r="E67" s="5">
        <v>292</v>
      </c>
      <c r="F67" s="5"/>
      <c r="G67" s="5">
        <v>1181</v>
      </c>
      <c r="H67" s="5">
        <v>5048</v>
      </c>
    </row>
    <row r="68" spans="1:8">
      <c r="A68" s="5" t="s">
        <v>80</v>
      </c>
      <c r="B68" s="5">
        <v>2539</v>
      </c>
      <c r="C68" s="5">
        <v>1152</v>
      </c>
      <c r="D68" s="5">
        <v>328</v>
      </c>
      <c r="E68" s="5">
        <v>313</v>
      </c>
      <c r="F68" s="5"/>
      <c r="G68" s="5">
        <v>1170</v>
      </c>
      <c r="H68" s="5">
        <v>5502</v>
      </c>
    </row>
    <row r="69" spans="1:8">
      <c r="A69" s="5" t="s">
        <v>81</v>
      </c>
      <c r="B69" s="5">
        <v>2777</v>
      </c>
      <c r="C69" s="5">
        <v>1243</v>
      </c>
      <c r="D69" s="5">
        <v>326</v>
      </c>
      <c r="E69" s="5">
        <v>337</v>
      </c>
      <c r="F69" s="5"/>
      <c r="G69" s="5">
        <v>1475</v>
      </c>
      <c r="H69" s="5">
        <v>6158</v>
      </c>
    </row>
    <row r="70" spans="1:8">
      <c r="A70" s="5" t="s">
        <v>82</v>
      </c>
      <c r="B70" s="5">
        <v>2985</v>
      </c>
      <c r="C70" s="5">
        <v>1351</v>
      </c>
      <c r="D70" s="5">
        <v>359</v>
      </c>
      <c r="E70" s="5">
        <v>365</v>
      </c>
      <c r="F70" s="5"/>
      <c r="G70" s="5">
        <v>1548</v>
      </c>
      <c r="H70" s="5">
        <v>6608</v>
      </c>
    </row>
    <row r="71" spans="1:8">
      <c r="A71" s="5" t="s">
        <v>83</v>
      </c>
      <c r="B71" s="5">
        <v>3033</v>
      </c>
      <c r="C71" s="5">
        <v>1495</v>
      </c>
      <c r="D71" s="5">
        <v>389</v>
      </c>
      <c r="E71" s="5">
        <v>402</v>
      </c>
      <c r="F71" s="5"/>
      <c r="G71" s="5">
        <v>1608</v>
      </c>
      <c r="H71" s="5">
        <v>6927</v>
      </c>
    </row>
    <row r="72" spans="1:8">
      <c r="A72" s="5" t="s">
        <v>84</v>
      </c>
      <c r="B72" s="5">
        <v>3098</v>
      </c>
      <c r="C72" s="5">
        <v>1639</v>
      </c>
      <c r="D72" s="5">
        <v>383</v>
      </c>
      <c r="E72" s="5">
        <v>439</v>
      </c>
      <c r="F72" s="5"/>
      <c r="G72" s="5">
        <v>1490</v>
      </c>
      <c r="H72" s="5">
        <v>7049</v>
      </c>
    </row>
    <row r="73" spans="1:8">
      <c r="A73" s="5" t="s">
        <v>85</v>
      </c>
      <c r="B73" s="5">
        <v>7372</v>
      </c>
      <c r="C73" s="5">
        <v>3206</v>
      </c>
      <c r="D73" s="5">
        <v>801</v>
      </c>
      <c r="E73" s="5">
        <v>959</v>
      </c>
      <c r="F73" s="5"/>
      <c r="G73" s="5">
        <v>569</v>
      </c>
      <c r="H73" s="5">
        <v>12907</v>
      </c>
    </row>
    <row r="74" spans="1:8">
      <c r="A74" s="5" t="s">
        <v>86</v>
      </c>
      <c r="B74" s="5">
        <v>8091</v>
      </c>
      <c r="C74" s="5">
        <v>3584</v>
      </c>
      <c r="D74" s="5">
        <v>836</v>
      </c>
      <c r="E74" s="5">
        <v>1087</v>
      </c>
      <c r="F74" s="5"/>
      <c r="G74" s="5">
        <v>1121</v>
      </c>
      <c r="H74" s="5">
        <v>14719</v>
      </c>
    </row>
    <row r="75" spans="1:8">
      <c r="A75" s="5" t="s">
        <v>87</v>
      </c>
      <c r="B75" s="5">
        <v>9454</v>
      </c>
      <c r="C75" s="5">
        <v>4092</v>
      </c>
      <c r="D75" s="5">
        <v>862</v>
      </c>
      <c r="E75" s="5">
        <v>1164</v>
      </c>
      <c r="F75" s="5">
        <v>191</v>
      </c>
      <c r="G75" s="5">
        <v>1294</v>
      </c>
      <c r="H75" s="5">
        <v>17057</v>
      </c>
    </row>
    <row r="76" spans="1:8">
      <c r="A76" s="5" t="s">
        <v>88</v>
      </c>
      <c r="B76" s="5">
        <v>9900</v>
      </c>
      <c r="C76" s="5">
        <v>4398</v>
      </c>
      <c r="D76" s="5">
        <v>917</v>
      </c>
      <c r="E76" s="5">
        <v>1237</v>
      </c>
      <c r="F76" s="5">
        <v>824</v>
      </c>
      <c r="G76" s="5">
        <v>1422</v>
      </c>
      <c r="H76" s="5">
        <v>18698</v>
      </c>
    </row>
    <row r="77" spans="1:8">
      <c r="A77" s="5" t="s">
        <v>89</v>
      </c>
      <c r="B77" s="5">
        <v>9989</v>
      </c>
      <c r="C77" s="5">
        <v>4390</v>
      </c>
      <c r="D77" s="5">
        <v>959</v>
      </c>
      <c r="E77" s="5">
        <v>1331</v>
      </c>
      <c r="F77" s="5">
        <v>869</v>
      </c>
      <c r="G77" s="5">
        <v>1337</v>
      </c>
      <c r="H77" s="5">
        <v>18875</v>
      </c>
    </row>
    <row r="78" spans="1:8">
      <c r="A78" s="5" t="s">
        <v>90</v>
      </c>
      <c r="B78" s="5">
        <v>9809</v>
      </c>
      <c r="C78" s="5">
        <v>4333</v>
      </c>
      <c r="D78" s="5">
        <v>903</v>
      </c>
      <c r="E78" s="5">
        <v>1341</v>
      </c>
      <c r="F78" s="5">
        <v>1062</v>
      </c>
      <c r="G78" s="5">
        <v>1313</v>
      </c>
      <c r="H78" s="5">
        <v>18761</v>
      </c>
    </row>
    <row r="79" spans="1:8">
      <c r="A79" s="5" t="s">
        <v>91</v>
      </c>
      <c r="B79" s="5">
        <v>8505</v>
      </c>
      <c r="C79" s="5">
        <v>3677</v>
      </c>
      <c r="D79" s="5">
        <v>858</v>
      </c>
      <c r="E79" s="5">
        <v>1214</v>
      </c>
      <c r="F79" s="5">
        <v>1373</v>
      </c>
      <c r="G79" s="5">
        <v>1250</v>
      </c>
      <c r="H79" s="5">
        <v>16877</v>
      </c>
    </row>
    <row r="80" spans="1:8">
      <c r="A80" s="5" t="s">
        <v>92</v>
      </c>
      <c r="B80" s="5">
        <v>7322</v>
      </c>
      <c r="C80" s="5">
        <v>2958</v>
      </c>
      <c r="D80" s="5">
        <v>768</v>
      </c>
      <c r="E80" s="5">
        <v>1064</v>
      </c>
      <c r="F80" s="5">
        <v>1234</v>
      </c>
      <c r="G80" s="5">
        <v>684</v>
      </c>
      <c r="H80" s="5">
        <v>14030</v>
      </c>
    </row>
    <row r="81" spans="1:8">
      <c r="A81" s="5" t="s">
        <v>93</v>
      </c>
      <c r="B81" s="5">
        <v>7441</v>
      </c>
      <c r="C81" s="5">
        <v>3229</v>
      </c>
      <c r="D81" s="5">
        <v>808</v>
      </c>
      <c r="E81" s="5">
        <v>1112</v>
      </c>
      <c r="F81" s="5">
        <v>1495</v>
      </c>
      <c r="G81" s="5">
        <v>1046</v>
      </c>
      <c r="H81" s="5">
        <v>15131</v>
      </c>
    </row>
    <row r="82" spans="1:8">
      <c r="A82" s="5" t="s">
        <v>94</v>
      </c>
      <c r="B82" s="5">
        <v>8459</v>
      </c>
      <c r="C82" s="5">
        <v>3484</v>
      </c>
      <c r="D82" s="5">
        <v>887</v>
      </c>
      <c r="E82" s="5">
        <v>1213</v>
      </c>
      <c r="F82" s="5">
        <v>1527</v>
      </c>
      <c r="G82" s="5">
        <v>883</v>
      </c>
      <c r="H82" s="5">
        <v>16453</v>
      </c>
    </row>
    <row r="83" spans="1:8">
      <c r="A83" s="5" t="s">
        <v>95</v>
      </c>
      <c r="B83" s="5">
        <v>9779</v>
      </c>
      <c r="C83" s="5">
        <v>3747</v>
      </c>
      <c r="D83" s="5">
        <v>1006</v>
      </c>
      <c r="E83" s="5">
        <v>1367</v>
      </c>
      <c r="F83" s="5">
        <v>1373</v>
      </c>
      <c r="G83" s="5">
        <v>820</v>
      </c>
      <c r="H83" s="5">
        <v>18092</v>
      </c>
    </row>
    <row r="84" spans="1:8">
      <c r="A84" s="5" t="s">
        <v>96</v>
      </c>
      <c r="B84" s="5">
        <v>11532</v>
      </c>
      <c r="C84" s="5">
        <v>4104</v>
      </c>
      <c r="D84" s="5">
        <v>1022</v>
      </c>
      <c r="E84" s="5">
        <v>1379</v>
      </c>
      <c r="F84" s="5">
        <v>1500</v>
      </c>
      <c r="G84" s="5">
        <v>796</v>
      </c>
      <c r="H84" s="5">
        <v>20333</v>
      </c>
    </row>
    <row r="85" spans="1:8">
      <c r="A85" s="5" t="s">
        <v>97</v>
      </c>
      <c r="B85" s="5">
        <v>14228</v>
      </c>
      <c r="C85" s="5">
        <v>4590</v>
      </c>
      <c r="D85" s="5">
        <v>1083</v>
      </c>
      <c r="E85" s="5">
        <v>1454</v>
      </c>
      <c r="F85" s="5">
        <v>1701</v>
      </c>
      <c r="G85" s="5">
        <v>1049</v>
      </c>
      <c r="H85" s="5">
        <v>24105</v>
      </c>
    </row>
    <row r="86" spans="1:8">
      <c r="A86" s="5" t="s">
        <v>98</v>
      </c>
      <c r="B86" s="5">
        <v>17963</v>
      </c>
      <c r="C86" s="5">
        <v>5058</v>
      </c>
      <c r="D86" s="5">
        <v>1228</v>
      </c>
      <c r="E86" s="5">
        <v>1638</v>
      </c>
      <c r="F86" s="5">
        <v>1869</v>
      </c>
      <c r="G86" s="5">
        <v>976</v>
      </c>
      <c r="H86" s="5">
        <v>28732</v>
      </c>
    </row>
  </sheetData>
  <printOptions gridLines="1" gridLinesSet="0"/>
  <pageMargins left="0.75" right="0.75" top="1" bottom="1" header="0.5" footer="0.5"/>
  <pageSetup paperSize="9" fitToWidth="0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workbookViewId="0">
      <selection activeCell="B3" sqref="B3"/>
    </sheetView>
  </sheetViews>
  <sheetFormatPr baseColWidth="10" defaultColWidth="8.83203125" defaultRowHeight="12" x14ac:dyDescent="0"/>
  <cols>
    <col min="1" max="1" width="18.6640625" customWidth="1"/>
  </cols>
  <sheetData>
    <row r="1" spans="1:6" ht="20" customHeight="1">
      <c r="A1" s="1" t="s">
        <v>0</v>
      </c>
      <c r="B1" s="2" t="s">
        <v>393</v>
      </c>
      <c r="C1" s="3"/>
      <c r="D1" s="3"/>
      <c r="E1" s="3"/>
    </row>
    <row r="2" spans="1:6" ht="20" customHeight="1">
      <c r="A2" s="1" t="s">
        <v>2</v>
      </c>
      <c r="B2" s="3" t="s">
        <v>392</v>
      </c>
      <c r="C2" s="3"/>
      <c r="D2" s="3"/>
      <c r="E2" s="3"/>
    </row>
    <row r="3" spans="1:6" ht="20" customHeight="1">
      <c r="A3" s="1" t="s">
        <v>4</v>
      </c>
      <c r="B3" s="2" t="s">
        <v>413</v>
      </c>
      <c r="C3" s="2"/>
      <c r="D3" s="2"/>
      <c r="E3" s="2"/>
    </row>
    <row r="4" spans="1:6" ht="57" customHeight="1">
      <c r="A4" s="1" t="s">
        <v>402</v>
      </c>
      <c r="B4" s="4" t="s">
        <v>412</v>
      </c>
      <c r="C4" s="4" t="s">
        <v>399</v>
      </c>
      <c r="D4" s="4" t="s">
        <v>176</v>
      </c>
      <c r="E4" s="4" t="s">
        <v>152</v>
      </c>
      <c r="F4" s="4" t="s">
        <v>14</v>
      </c>
    </row>
    <row r="5" spans="1:6" ht="30" customHeight="1">
      <c r="A5" s="1" t="s">
        <v>16</v>
      </c>
      <c r="B5" s="4" t="s">
        <v>411</v>
      </c>
      <c r="C5" s="4" t="s">
        <v>411</v>
      </c>
      <c r="D5" s="4" t="s">
        <v>411</v>
      </c>
      <c r="E5" s="4" t="s">
        <v>411</v>
      </c>
    </row>
    <row r="6" spans="1:6" ht="30" customHeight="1">
      <c r="A6" s="1" t="s">
        <v>15</v>
      </c>
      <c r="B6" s="4" t="s">
        <v>149</v>
      </c>
      <c r="C6" s="4" t="s">
        <v>149</v>
      </c>
      <c r="D6" s="4" t="s">
        <v>149</v>
      </c>
      <c r="E6" s="4" t="s">
        <v>149</v>
      </c>
    </row>
    <row r="7" spans="1:6" ht="20" customHeight="1">
      <c r="A7" s="1" t="s">
        <v>17</v>
      </c>
      <c r="B7" s="4" t="s">
        <v>410</v>
      </c>
      <c r="C7" s="4" t="s">
        <v>410</v>
      </c>
      <c r="D7" s="4" t="s">
        <v>410</v>
      </c>
      <c r="E7" s="4" t="s">
        <v>410</v>
      </c>
    </row>
    <row r="8" spans="1:6">
      <c r="A8" s="5" t="s">
        <v>21</v>
      </c>
      <c r="B8" s="5">
        <v>20</v>
      </c>
      <c r="C8" s="5">
        <v>22</v>
      </c>
      <c r="D8" s="5">
        <v>14</v>
      </c>
      <c r="E8" s="5">
        <v>56</v>
      </c>
    </row>
    <row r="9" spans="1:6">
      <c r="A9" s="5" t="s">
        <v>22</v>
      </c>
      <c r="B9" s="5">
        <v>22</v>
      </c>
      <c r="C9" s="5">
        <v>23</v>
      </c>
      <c r="D9" s="5">
        <v>14</v>
      </c>
      <c r="E9" s="5">
        <v>59</v>
      </c>
    </row>
    <row r="10" spans="1:6">
      <c r="A10" s="5" t="s">
        <v>23</v>
      </c>
      <c r="B10" s="5">
        <v>23</v>
      </c>
      <c r="C10" s="5">
        <v>24</v>
      </c>
      <c r="D10" s="5">
        <v>15</v>
      </c>
      <c r="E10" s="5">
        <v>62</v>
      </c>
    </row>
    <row r="11" spans="1:6">
      <c r="A11" s="5" t="s">
        <v>24</v>
      </c>
      <c r="B11" s="5">
        <v>23</v>
      </c>
      <c r="C11" s="5">
        <v>25</v>
      </c>
      <c r="D11" s="5">
        <v>15</v>
      </c>
      <c r="E11" s="5">
        <v>63</v>
      </c>
    </row>
    <row r="12" spans="1:6">
      <c r="A12" s="5" t="s">
        <v>25</v>
      </c>
      <c r="B12" s="5">
        <v>24</v>
      </c>
      <c r="C12" s="5">
        <v>26</v>
      </c>
      <c r="D12" s="5">
        <v>15</v>
      </c>
      <c r="E12" s="5">
        <v>65</v>
      </c>
    </row>
    <row r="13" spans="1:6">
      <c r="A13" s="5" t="s">
        <v>26</v>
      </c>
      <c r="B13" s="5">
        <v>25</v>
      </c>
      <c r="C13" s="5">
        <v>26</v>
      </c>
      <c r="D13" s="5">
        <v>16</v>
      </c>
      <c r="E13" s="5">
        <v>67</v>
      </c>
    </row>
    <row r="14" spans="1:6">
      <c r="A14" s="5" t="s">
        <v>27</v>
      </c>
      <c r="B14" s="5">
        <v>26</v>
      </c>
      <c r="C14" s="5">
        <v>27</v>
      </c>
      <c r="D14" s="5">
        <v>16</v>
      </c>
      <c r="E14" s="5">
        <v>69</v>
      </c>
    </row>
    <row r="15" spans="1:6">
      <c r="A15" s="5" t="s">
        <v>28</v>
      </c>
      <c r="B15" s="5">
        <v>28</v>
      </c>
      <c r="C15" s="5">
        <v>28</v>
      </c>
      <c r="D15" s="5">
        <v>16</v>
      </c>
      <c r="E15" s="5">
        <v>72</v>
      </c>
    </row>
    <row r="16" spans="1:6">
      <c r="A16" s="5" t="s">
        <v>29</v>
      </c>
      <c r="B16" s="5">
        <v>29</v>
      </c>
      <c r="C16" s="5">
        <v>29</v>
      </c>
      <c r="D16" s="5">
        <v>16</v>
      </c>
      <c r="E16" s="5">
        <v>74</v>
      </c>
    </row>
    <row r="17" spans="1:5">
      <c r="A17" s="5" t="s">
        <v>30</v>
      </c>
      <c r="B17" s="5">
        <v>27</v>
      </c>
      <c r="C17" s="5">
        <v>30</v>
      </c>
      <c r="D17" s="5">
        <v>17</v>
      </c>
      <c r="E17" s="5">
        <v>74</v>
      </c>
    </row>
    <row r="18" spans="1:5">
      <c r="A18" s="5" t="s">
        <v>31</v>
      </c>
      <c r="B18" s="5">
        <v>24</v>
      </c>
      <c r="C18" s="5">
        <v>31</v>
      </c>
      <c r="D18" s="5">
        <v>17</v>
      </c>
      <c r="E18" s="5">
        <v>72</v>
      </c>
    </row>
    <row r="19" spans="1:5">
      <c r="A19" s="5" t="s">
        <v>32</v>
      </c>
      <c r="B19" s="5">
        <v>29</v>
      </c>
      <c r="C19" s="5">
        <v>31</v>
      </c>
      <c r="D19" s="5">
        <v>17</v>
      </c>
      <c r="E19" s="5">
        <v>77</v>
      </c>
    </row>
    <row r="20" spans="1:5">
      <c r="A20" s="5" t="s">
        <v>33</v>
      </c>
      <c r="B20" s="5">
        <v>27</v>
      </c>
      <c r="C20" s="5">
        <v>32</v>
      </c>
      <c r="D20" s="5">
        <v>17</v>
      </c>
      <c r="E20" s="5">
        <v>76</v>
      </c>
    </row>
    <row r="21" spans="1:5">
      <c r="A21" s="5" t="s">
        <v>34</v>
      </c>
      <c r="B21" s="5">
        <v>27</v>
      </c>
      <c r="C21" s="5">
        <v>33</v>
      </c>
      <c r="D21" s="5">
        <v>17</v>
      </c>
      <c r="E21" s="5">
        <v>77</v>
      </c>
    </row>
    <row r="22" spans="1:5">
      <c r="A22" s="5" t="s">
        <v>35</v>
      </c>
      <c r="B22" s="5">
        <v>27</v>
      </c>
      <c r="C22" s="5">
        <v>34</v>
      </c>
      <c r="D22" s="5">
        <v>17</v>
      </c>
      <c r="E22" s="5">
        <v>78</v>
      </c>
    </row>
    <row r="23" spans="1:5">
      <c r="A23" s="5" t="s">
        <v>36</v>
      </c>
      <c r="B23" s="5">
        <v>29</v>
      </c>
      <c r="C23" s="5">
        <v>35</v>
      </c>
      <c r="D23" s="5">
        <v>18</v>
      </c>
      <c r="E23" s="5">
        <v>82</v>
      </c>
    </row>
    <row r="24" spans="1:5">
      <c r="A24" s="5" t="s">
        <v>37</v>
      </c>
      <c r="B24" s="5">
        <v>29</v>
      </c>
      <c r="C24" s="5">
        <v>37</v>
      </c>
      <c r="D24" s="5">
        <v>20</v>
      </c>
      <c r="E24" s="5">
        <v>86</v>
      </c>
    </row>
    <row r="25" spans="1:5">
      <c r="A25" s="5" t="s">
        <v>38</v>
      </c>
      <c r="B25" s="5">
        <v>40</v>
      </c>
      <c r="C25" s="5">
        <v>38</v>
      </c>
      <c r="D25" s="5">
        <v>31</v>
      </c>
      <c r="E25" s="5">
        <v>109</v>
      </c>
    </row>
    <row r="26" spans="1:5">
      <c r="A26" s="5" t="s">
        <v>39</v>
      </c>
      <c r="B26" s="5">
        <v>32</v>
      </c>
      <c r="C26" s="5">
        <v>39</v>
      </c>
      <c r="D26" s="5">
        <v>21</v>
      </c>
      <c r="E26" s="5">
        <v>92</v>
      </c>
    </row>
    <row r="27" spans="1:5">
      <c r="A27" s="5" t="s">
        <v>40</v>
      </c>
      <c r="B27" s="5">
        <v>35</v>
      </c>
      <c r="C27" s="5">
        <v>40</v>
      </c>
      <c r="D27" s="5">
        <v>25</v>
      </c>
      <c r="E27" s="5">
        <v>100</v>
      </c>
    </row>
    <row r="28" spans="1:5">
      <c r="A28" s="5" t="s">
        <v>41</v>
      </c>
      <c r="B28" s="5">
        <v>35</v>
      </c>
      <c r="C28" s="5">
        <v>41</v>
      </c>
      <c r="D28" s="5">
        <v>22</v>
      </c>
      <c r="E28" s="5">
        <v>98</v>
      </c>
    </row>
    <row r="29" spans="1:5">
      <c r="A29" s="5" t="s">
        <v>42</v>
      </c>
      <c r="B29" s="5">
        <v>35</v>
      </c>
      <c r="C29" s="5">
        <v>41</v>
      </c>
      <c r="D29" s="5">
        <v>20</v>
      </c>
      <c r="E29" s="5">
        <v>96</v>
      </c>
    </row>
    <row r="30" spans="1:5">
      <c r="A30" s="5" t="s">
        <v>43</v>
      </c>
      <c r="B30" s="5">
        <v>37</v>
      </c>
      <c r="C30" s="5">
        <v>42</v>
      </c>
      <c r="D30" s="5">
        <v>81</v>
      </c>
      <c r="E30" s="5">
        <v>160</v>
      </c>
    </row>
    <row r="31" spans="1:5">
      <c r="A31" s="5" t="s">
        <v>44</v>
      </c>
      <c r="B31" s="5">
        <v>39</v>
      </c>
      <c r="C31" s="5">
        <v>43</v>
      </c>
      <c r="D31" s="5">
        <v>55</v>
      </c>
      <c r="E31" s="5">
        <v>137</v>
      </c>
    </row>
    <row r="32" spans="1:5">
      <c r="A32" s="5" t="s">
        <v>45</v>
      </c>
      <c r="B32" s="5">
        <v>46</v>
      </c>
      <c r="C32" s="5">
        <v>44</v>
      </c>
      <c r="D32" s="5">
        <v>53</v>
      </c>
      <c r="E32" s="5">
        <v>143</v>
      </c>
    </row>
    <row r="33" spans="1:5">
      <c r="A33" s="5" t="s">
        <v>46</v>
      </c>
      <c r="B33" s="5">
        <v>46</v>
      </c>
      <c r="C33" s="5">
        <v>44</v>
      </c>
      <c r="D33" s="5">
        <v>55</v>
      </c>
      <c r="E33" s="5">
        <v>145</v>
      </c>
    </row>
    <row r="34" spans="1:5">
      <c r="A34" s="5" t="s">
        <v>47</v>
      </c>
      <c r="B34" s="5">
        <v>47</v>
      </c>
      <c r="C34" s="5">
        <v>45</v>
      </c>
      <c r="D34" s="5">
        <v>54</v>
      </c>
      <c r="E34" s="5">
        <v>146</v>
      </c>
    </row>
    <row r="35" spans="1:5">
      <c r="A35" s="5" t="s">
        <v>48</v>
      </c>
      <c r="B35" s="5">
        <v>47</v>
      </c>
      <c r="C35" s="5">
        <v>47</v>
      </c>
      <c r="D35" s="5">
        <v>54</v>
      </c>
      <c r="E35" s="5">
        <v>148</v>
      </c>
    </row>
    <row r="36" spans="1:5">
      <c r="A36" s="5" t="s">
        <v>49</v>
      </c>
      <c r="B36" s="5">
        <v>48</v>
      </c>
      <c r="C36" s="5">
        <v>49</v>
      </c>
      <c r="D36" s="5">
        <v>54</v>
      </c>
      <c r="E36" s="5">
        <v>151</v>
      </c>
    </row>
    <row r="37" spans="1:5">
      <c r="A37" s="5" t="s">
        <v>50</v>
      </c>
      <c r="B37" s="5">
        <v>49</v>
      </c>
      <c r="C37" s="5">
        <v>51</v>
      </c>
      <c r="D37" s="5">
        <v>54</v>
      </c>
      <c r="E37" s="5">
        <v>154</v>
      </c>
    </row>
    <row r="38" spans="1:5">
      <c r="A38" s="5" t="s">
        <v>51</v>
      </c>
      <c r="B38" s="5">
        <v>50</v>
      </c>
      <c r="C38" s="5">
        <v>54</v>
      </c>
      <c r="D38" s="5">
        <v>53</v>
      </c>
      <c r="E38" s="5">
        <v>157</v>
      </c>
    </row>
    <row r="39" spans="1:5">
      <c r="A39" s="5" t="s">
        <v>52</v>
      </c>
      <c r="B39" s="5">
        <v>50</v>
      </c>
      <c r="C39" s="5">
        <v>56</v>
      </c>
      <c r="D39" s="5">
        <v>54</v>
      </c>
      <c r="E39" s="5">
        <v>160</v>
      </c>
    </row>
    <row r="40" spans="1:5">
      <c r="A40" s="5" t="s">
        <v>53</v>
      </c>
      <c r="B40" s="5">
        <v>51</v>
      </c>
      <c r="C40" s="5">
        <v>58</v>
      </c>
      <c r="D40" s="5">
        <v>54</v>
      </c>
      <c r="E40" s="5">
        <v>163</v>
      </c>
    </row>
    <row r="41" spans="1:5">
      <c r="A41" s="5" t="s">
        <v>54</v>
      </c>
      <c r="B41" s="5">
        <v>56</v>
      </c>
      <c r="C41" s="5">
        <v>61</v>
      </c>
      <c r="D41" s="5">
        <v>53</v>
      </c>
      <c r="E41" s="5">
        <v>170</v>
      </c>
    </row>
    <row r="42" spans="1:5">
      <c r="A42" s="5" t="s">
        <v>55</v>
      </c>
      <c r="B42" s="5">
        <v>62</v>
      </c>
      <c r="C42" s="5">
        <v>64</v>
      </c>
      <c r="D42" s="5">
        <v>54</v>
      </c>
      <c r="E42" s="5">
        <v>180</v>
      </c>
    </row>
    <row r="43" spans="1:5">
      <c r="A43" s="5" t="s">
        <v>56</v>
      </c>
      <c r="B43" s="5">
        <v>65</v>
      </c>
      <c r="C43" s="5">
        <v>68</v>
      </c>
      <c r="D43" s="5">
        <v>54</v>
      </c>
      <c r="E43" s="5">
        <v>187</v>
      </c>
    </row>
    <row r="44" spans="1:5">
      <c r="A44" s="5" t="s">
        <v>57</v>
      </c>
      <c r="B44" s="5">
        <v>67</v>
      </c>
      <c r="C44" s="5">
        <v>72</v>
      </c>
      <c r="D44" s="5">
        <v>56</v>
      </c>
      <c r="E44" s="5">
        <v>195</v>
      </c>
    </row>
    <row r="45" spans="1:5">
      <c r="A45" s="5" t="s">
        <v>58</v>
      </c>
      <c r="B45" s="5">
        <v>70</v>
      </c>
      <c r="C45" s="5">
        <v>76</v>
      </c>
      <c r="D45" s="5">
        <v>57</v>
      </c>
      <c r="E45" s="5">
        <v>203</v>
      </c>
    </row>
    <row r="46" spans="1:5">
      <c r="A46" s="5" t="s">
        <v>59</v>
      </c>
      <c r="B46" s="5">
        <v>74</v>
      </c>
      <c r="C46" s="5">
        <v>81</v>
      </c>
      <c r="D46" s="5">
        <v>62</v>
      </c>
      <c r="E46" s="5">
        <v>217</v>
      </c>
    </row>
    <row r="47" spans="1:5">
      <c r="A47" s="5" t="s">
        <v>60</v>
      </c>
      <c r="B47" s="5">
        <v>79</v>
      </c>
      <c r="C47" s="5">
        <v>85</v>
      </c>
      <c r="D47" s="5">
        <v>70</v>
      </c>
      <c r="E47" s="5">
        <v>234</v>
      </c>
    </row>
    <row r="48" spans="1:5">
      <c r="A48" s="5" t="s">
        <v>61</v>
      </c>
      <c r="B48" s="5">
        <v>83</v>
      </c>
      <c r="C48" s="5">
        <v>90</v>
      </c>
      <c r="D48" s="5">
        <v>71</v>
      </c>
      <c r="E48" s="5">
        <v>244</v>
      </c>
    </row>
    <row r="49" spans="1:5">
      <c r="A49" s="5" t="s">
        <v>62</v>
      </c>
      <c r="B49" s="5">
        <v>92</v>
      </c>
      <c r="C49" s="5">
        <v>96</v>
      </c>
      <c r="D49" s="5">
        <v>75</v>
      </c>
      <c r="E49" s="5">
        <v>263</v>
      </c>
    </row>
    <row r="50" spans="1:5">
      <c r="A50" s="5" t="s">
        <v>63</v>
      </c>
      <c r="B50" s="5">
        <v>99</v>
      </c>
      <c r="C50" s="5">
        <v>99</v>
      </c>
      <c r="D50" s="5">
        <v>71</v>
      </c>
      <c r="E50" s="5">
        <v>269</v>
      </c>
    </row>
    <row r="51" spans="1:5">
      <c r="A51" s="5" t="s">
        <v>64</v>
      </c>
      <c r="B51" s="5">
        <v>106</v>
      </c>
      <c r="C51" s="5">
        <v>103</v>
      </c>
      <c r="D51" s="5">
        <v>78</v>
      </c>
      <c r="E51" s="5">
        <v>287</v>
      </c>
    </row>
    <row r="52" spans="1:5">
      <c r="A52" s="5" t="s">
        <v>65</v>
      </c>
      <c r="B52" s="5">
        <v>112</v>
      </c>
      <c r="C52" s="5">
        <v>107</v>
      </c>
      <c r="D52" s="5">
        <v>82</v>
      </c>
      <c r="E52" s="5">
        <v>301</v>
      </c>
    </row>
    <row r="53" spans="1:5">
      <c r="A53" s="5" t="s">
        <v>66</v>
      </c>
      <c r="B53" s="5">
        <v>120</v>
      </c>
      <c r="C53" s="5">
        <v>112</v>
      </c>
      <c r="D53" s="5">
        <v>86</v>
      </c>
      <c r="E53" s="5">
        <v>318</v>
      </c>
    </row>
    <row r="54" spans="1:5">
      <c r="A54" s="5" t="s">
        <v>67</v>
      </c>
      <c r="B54" s="5">
        <v>130</v>
      </c>
      <c r="C54" s="5">
        <v>117</v>
      </c>
      <c r="D54" s="5">
        <v>89</v>
      </c>
      <c r="E54" s="5">
        <v>336</v>
      </c>
    </row>
    <row r="55" spans="1:5">
      <c r="A55" s="5" t="s">
        <v>68</v>
      </c>
      <c r="B55" s="5">
        <v>134</v>
      </c>
      <c r="C55" s="5">
        <v>122</v>
      </c>
      <c r="D55" s="5">
        <v>92</v>
      </c>
      <c r="E55" s="5">
        <v>348</v>
      </c>
    </row>
    <row r="56" spans="1:5">
      <c r="A56" s="5" t="s">
        <v>69</v>
      </c>
      <c r="B56" s="5">
        <v>144</v>
      </c>
      <c r="C56" s="5">
        <v>127</v>
      </c>
      <c r="D56" s="5">
        <v>95</v>
      </c>
      <c r="E56" s="5">
        <v>366</v>
      </c>
    </row>
    <row r="57" spans="1:5">
      <c r="A57" s="5" t="s">
        <v>70</v>
      </c>
      <c r="B57" s="5">
        <v>152</v>
      </c>
      <c r="C57" s="5">
        <v>132</v>
      </c>
      <c r="D57" s="5">
        <v>98</v>
      </c>
      <c r="E57" s="5">
        <v>382</v>
      </c>
    </row>
    <row r="58" spans="1:5">
      <c r="A58" s="5" t="s">
        <v>71</v>
      </c>
      <c r="B58" s="5">
        <v>164</v>
      </c>
      <c r="C58" s="5">
        <v>138</v>
      </c>
      <c r="D58" s="5">
        <v>100</v>
      </c>
      <c r="E58" s="5">
        <v>402</v>
      </c>
    </row>
    <row r="59" spans="1:5">
      <c r="A59" s="5" t="s">
        <v>72</v>
      </c>
      <c r="B59" s="5">
        <v>175</v>
      </c>
      <c r="C59" s="5">
        <v>143</v>
      </c>
      <c r="D59" s="5">
        <v>119</v>
      </c>
      <c r="E59" s="5">
        <v>437</v>
      </c>
    </row>
    <row r="60" spans="1:5">
      <c r="A60" s="5" t="s">
        <v>73</v>
      </c>
      <c r="B60" s="5">
        <v>197</v>
      </c>
      <c r="C60" s="5">
        <v>149</v>
      </c>
      <c r="D60" s="5">
        <v>124</v>
      </c>
      <c r="E60" s="5">
        <v>470</v>
      </c>
    </row>
    <row r="61" spans="1:5">
      <c r="A61" s="5" t="s">
        <v>74</v>
      </c>
      <c r="B61" s="5">
        <v>201</v>
      </c>
      <c r="C61" s="5">
        <v>154</v>
      </c>
      <c r="D61" s="5">
        <v>131</v>
      </c>
      <c r="E61" s="5">
        <v>486</v>
      </c>
    </row>
    <row r="62" spans="1:5">
      <c r="A62" s="5" t="s">
        <v>75</v>
      </c>
      <c r="B62" s="5">
        <v>210</v>
      </c>
      <c r="C62" s="5">
        <v>161</v>
      </c>
      <c r="D62" s="5">
        <v>141</v>
      </c>
      <c r="E62" s="5">
        <v>512</v>
      </c>
    </row>
    <row r="63" spans="1:5">
      <c r="A63" s="5" t="s">
        <v>76</v>
      </c>
      <c r="B63" s="5">
        <v>221</v>
      </c>
      <c r="C63" s="5">
        <v>168</v>
      </c>
      <c r="D63" s="5">
        <v>141</v>
      </c>
      <c r="E63" s="5">
        <v>530</v>
      </c>
    </row>
    <row r="64" spans="1:5">
      <c r="A64" s="5" t="s">
        <v>77</v>
      </c>
      <c r="B64" s="5">
        <v>232</v>
      </c>
      <c r="C64" s="5">
        <v>175</v>
      </c>
      <c r="D64" s="5">
        <v>147</v>
      </c>
      <c r="E64" s="5">
        <v>554</v>
      </c>
    </row>
    <row r="65" spans="1:5">
      <c r="A65" s="5" t="s">
        <v>78</v>
      </c>
      <c r="B65" s="5">
        <v>246</v>
      </c>
      <c r="C65" s="5">
        <v>182</v>
      </c>
      <c r="D65" s="5">
        <v>149</v>
      </c>
      <c r="E65" s="5">
        <v>577</v>
      </c>
    </row>
    <row r="66" spans="1:5">
      <c r="A66" s="5" t="s">
        <v>79</v>
      </c>
      <c r="B66" s="5">
        <v>257</v>
      </c>
      <c r="C66" s="5">
        <v>190</v>
      </c>
      <c r="D66" s="5">
        <v>149</v>
      </c>
      <c r="E66" s="5">
        <v>596</v>
      </c>
    </row>
    <row r="67" spans="1:5">
      <c r="A67" s="5" t="s">
        <v>80</v>
      </c>
      <c r="B67" s="5">
        <v>219</v>
      </c>
      <c r="C67" s="5">
        <v>199</v>
      </c>
      <c r="D67" s="5">
        <v>161</v>
      </c>
      <c r="E67" s="5">
        <v>579</v>
      </c>
    </row>
    <row r="68" spans="1:5">
      <c r="A68" s="5" t="s">
        <v>81</v>
      </c>
      <c r="B68" s="5">
        <v>245</v>
      </c>
      <c r="C68" s="5">
        <v>207</v>
      </c>
      <c r="D68" s="5">
        <v>165</v>
      </c>
      <c r="E68" s="5">
        <v>617</v>
      </c>
    </row>
    <row r="69" spans="1:5">
      <c r="A69" s="5" t="s">
        <v>82</v>
      </c>
      <c r="B69" s="5">
        <v>255</v>
      </c>
      <c r="C69" s="5">
        <v>215</v>
      </c>
      <c r="D69" s="5">
        <v>166</v>
      </c>
      <c r="E69" s="5">
        <v>636</v>
      </c>
    </row>
    <row r="70" spans="1:5">
      <c r="A70" s="5" t="s">
        <v>83</v>
      </c>
      <c r="B70" s="5">
        <v>271</v>
      </c>
      <c r="C70" s="5">
        <v>222</v>
      </c>
      <c r="D70" s="5">
        <v>170</v>
      </c>
      <c r="E70" s="5">
        <v>663</v>
      </c>
    </row>
    <row r="71" spans="1:5">
      <c r="A71" s="5" t="s">
        <v>84</v>
      </c>
      <c r="B71" s="5">
        <v>281</v>
      </c>
      <c r="C71" s="5">
        <v>232</v>
      </c>
      <c r="D71" s="5">
        <v>170</v>
      </c>
      <c r="E71" s="5">
        <v>683</v>
      </c>
    </row>
  </sheetData>
  <printOptions gridLines="1" gridLinesSet="0"/>
  <pageMargins left="0.75" right="0.75" top="1" bottom="1" header="0.5" footer="0.5"/>
  <pageSetup paperSize="9" fitToWidth="0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E88" sqref="E1:E88"/>
    </sheetView>
  </sheetViews>
  <sheetFormatPr baseColWidth="10" defaultColWidth="8.83203125" defaultRowHeight="12" x14ac:dyDescent="0"/>
  <cols>
    <col min="1" max="1" width="18.6640625" customWidth="1"/>
  </cols>
  <sheetData>
    <row r="1" spans="1:7" ht="20" customHeight="1">
      <c r="A1" s="1" t="s">
        <v>0</v>
      </c>
      <c r="B1" s="2" t="s">
        <v>393</v>
      </c>
      <c r="C1" s="3"/>
      <c r="D1" s="3"/>
      <c r="E1" s="3"/>
      <c r="F1" s="3"/>
    </row>
    <row r="2" spans="1:7" ht="20" customHeight="1">
      <c r="A2" s="1" t="s">
        <v>2</v>
      </c>
      <c r="B2" s="3" t="s">
        <v>392</v>
      </c>
      <c r="C2" s="3"/>
      <c r="D2" s="3"/>
      <c r="E2" s="3"/>
      <c r="F2" s="3"/>
    </row>
    <row r="3" spans="1:7" ht="20" customHeight="1">
      <c r="A3" s="1" t="s">
        <v>4</v>
      </c>
      <c r="B3" s="2" t="s">
        <v>447</v>
      </c>
      <c r="C3" s="2"/>
      <c r="D3" s="2"/>
      <c r="E3" s="2"/>
      <c r="F3" s="2"/>
    </row>
    <row r="4" spans="1:7" ht="30" customHeight="1">
      <c r="A4" s="1" t="s">
        <v>210</v>
      </c>
      <c r="B4" s="4" t="s">
        <v>446</v>
      </c>
      <c r="C4" s="4" t="s">
        <v>445</v>
      </c>
      <c r="D4" s="4" t="s">
        <v>444</v>
      </c>
      <c r="E4" s="4" t="s">
        <v>443</v>
      </c>
      <c r="F4" s="4" t="s">
        <v>152</v>
      </c>
      <c r="G4" s="4" t="s">
        <v>14</v>
      </c>
    </row>
    <row r="5" spans="1:7" ht="30" customHeight="1">
      <c r="A5" s="1" t="s">
        <v>16</v>
      </c>
      <c r="B5" s="4" t="s">
        <v>442</v>
      </c>
      <c r="C5" s="4" t="s">
        <v>442</v>
      </c>
      <c r="D5" s="4" t="s">
        <v>442</v>
      </c>
      <c r="E5" s="4" t="s">
        <v>442</v>
      </c>
      <c r="F5" s="4" t="s">
        <v>442</v>
      </c>
    </row>
    <row r="6" spans="1:7" ht="30" customHeight="1">
      <c r="A6" s="1" t="s">
        <v>15</v>
      </c>
      <c r="B6" s="4" t="s">
        <v>439</v>
      </c>
      <c r="C6" s="4" t="s">
        <v>441</v>
      </c>
      <c r="D6" s="4" t="s">
        <v>440</v>
      </c>
      <c r="E6" s="4" t="s">
        <v>439</v>
      </c>
      <c r="F6" s="4" t="s">
        <v>439</v>
      </c>
    </row>
    <row r="7" spans="1:7" ht="20" customHeight="1">
      <c r="A7" s="1" t="s">
        <v>17</v>
      </c>
      <c r="B7" s="4" t="s">
        <v>438</v>
      </c>
      <c r="C7" s="4" t="s">
        <v>438</v>
      </c>
      <c r="D7" s="4" t="s">
        <v>438</v>
      </c>
      <c r="E7" s="4" t="s">
        <v>438</v>
      </c>
      <c r="F7" s="4" t="s">
        <v>438</v>
      </c>
    </row>
    <row r="8" spans="1:7">
      <c r="A8" s="5" t="s">
        <v>21</v>
      </c>
      <c r="B8" s="5">
        <v>56</v>
      </c>
      <c r="C8" s="5">
        <v>3</v>
      </c>
      <c r="D8" s="5">
        <v>60</v>
      </c>
      <c r="E8" s="5"/>
      <c r="F8" s="5">
        <v>119</v>
      </c>
    </row>
    <row r="9" spans="1:7">
      <c r="A9" s="5" t="s">
        <v>22</v>
      </c>
      <c r="B9" s="5">
        <v>59</v>
      </c>
      <c r="C9" s="5">
        <v>3</v>
      </c>
      <c r="D9" s="5">
        <v>61</v>
      </c>
      <c r="E9" s="5"/>
      <c r="F9" s="5">
        <v>123</v>
      </c>
    </row>
    <row r="10" spans="1:7">
      <c r="A10" s="5" t="s">
        <v>23</v>
      </c>
      <c r="B10" s="5">
        <v>62</v>
      </c>
      <c r="C10" s="5">
        <v>3</v>
      </c>
      <c r="D10" s="5">
        <v>59</v>
      </c>
      <c r="E10" s="5"/>
      <c r="F10" s="5">
        <v>124</v>
      </c>
    </row>
    <row r="11" spans="1:7">
      <c r="A11" s="5" t="s">
        <v>24</v>
      </c>
      <c r="B11" s="5">
        <v>63</v>
      </c>
      <c r="C11" s="5">
        <v>3</v>
      </c>
      <c r="D11" s="5">
        <v>70</v>
      </c>
      <c r="E11" s="5"/>
      <c r="F11" s="5">
        <v>136</v>
      </c>
    </row>
    <row r="12" spans="1:7">
      <c r="A12" s="5" t="s">
        <v>25</v>
      </c>
      <c r="B12" s="5">
        <v>65</v>
      </c>
      <c r="C12" s="5">
        <v>3</v>
      </c>
      <c r="D12" s="5">
        <v>69</v>
      </c>
      <c r="E12" s="5"/>
      <c r="F12" s="5">
        <v>137</v>
      </c>
    </row>
    <row r="13" spans="1:7">
      <c r="A13" s="5" t="s">
        <v>26</v>
      </c>
      <c r="B13" s="5">
        <v>67</v>
      </c>
      <c r="C13" s="5">
        <v>4</v>
      </c>
      <c r="D13" s="5">
        <v>75</v>
      </c>
      <c r="E13" s="5"/>
      <c r="F13" s="5">
        <v>146</v>
      </c>
    </row>
    <row r="14" spans="1:7">
      <c r="A14" s="5" t="s">
        <v>27</v>
      </c>
      <c r="B14" s="5">
        <v>69</v>
      </c>
      <c r="C14" s="5">
        <v>4</v>
      </c>
      <c r="D14" s="5">
        <v>82</v>
      </c>
      <c r="E14" s="5"/>
      <c r="F14" s="5">
        <v>155</v>
      </c>
    </row>
    <row r="15" spans="1:7">
      <c r="A15" s="5" t="s">
        <v>28</v>
      </c>
      <c r="B15" s="5">
        <v>72</v>
      </c>
      <c r="C15" s="5">
        <v>4</v>
      </c>
      <c r="D15" s="5">
        <v>85</v>
      </c>
      <c r="E15" s="5"/>
      <c r="F15" s="5">
        <v>161</v>
      </c>
    </row>
    <row r="16" spans="1:7">
      <c r="A16" s="5" t="s">
        <v>29</v>
      </c>
      <c r="B16" s="5">
        <v>74</v>
      </c>
      <c r="C16" s="5">
        <v>4</v>
      </c>
      <c r="D16" s="5">
        <v>86</v>
      </c>
      <c r="E16" s="5"/>
      <c r="F16" s="5">
        <v>164</v>
      </c>
    </row>
    <row r="17" spans="1:6">
      <c r="A17" s="5" t="s">
        <v>30</v>
      </c>
      <c r="B17" s="5">
        <v>74</v>
      </c>
      <c r="C17" s="5">
        <v>4</v>
      </c>
      <c r="D17" s="5">
        <v>89</v>
      </c>
      <c r="E17" s="5"/>
      <c r="F17" s="5">
        <v>167</v>
      </c>
    </row>
    <row r="18" spans="1:6">
      <c r="A18" s="5" t="s">
        <v>31</v>
      </c>
      <c r="B18" s="5">
        <v>72</v>
      </c>
      <c r="C18" s="5">
        <v>4</v>
      </c>
      <c r="D18" s="5">
        <v>103</v>
      </c>
      <c r="E18" s="5"/>
      <c r="F18" s="5">
        <v>179</v>
      </c>
    </row>
    <row r="19" spans="1:6">
      <c r="A19" s="5" t="s">
        <v>32</v>
      </c>
      <c r="B19" s="5">
        <v>77</v>
      </c>
      <c r="C19" s="5">
        <v>10</v>
      </c>
      <c r="D19" s="5">
        <v>104</v>
      </c>
      <c r="E19" s="5"/>
      <c r="F19" s="5">
        <v>191</v>
      </c>
    </row>
    <row r="20" spans="1:6">
      <c r="A20" s="5" t="s">
        <v>33</v>
      </c>
      <c r="B20" s="5">
        <v>76</v>
      </c>
      <c r="C20" s="5">
        <v>7</v>
      </c>
      <c r="D20" s="5">
        <v>102</v>
      </c>
      <c r="E20" s="5"/>
      <c r="F20" s="5">
        <v>185</v>
      </c>
    </row>
    <row r="21" spans="1:6">
      <c r="A21" s="5" t="s">
        <v>34</v>
      </c>
      <c r="B21" s="5">
        <v>77</v>
      </c>
      <c r="C21" s="5">
        <v>6</v>
      </c>
      <c r="D21" s="5">
        <v>99</v>
      </c>
      <c r="E21" s="5"/>
      <c r="F21" s="5">
        <v>182</v>
      </c>
    </row>
    <row r="22" spans="1:6">
      <c r="A22" s="5" t="s">
        <v>35</v>
      </c>
      <c r="B22" s="5">
        <v>78</v>
      </c>
      <c r="C22" s="5">
        <v>7</v>
      </c>
      <c r="D22" s="5">
        <v>100</v>
      </c>
      <c r="E22" s="5"/>
      <c r="F22" s="5">
        <v>185</v>
      </c>
    </row>
    <row r="23" spans="1:6">
      <c r="A23" s="5" t="s">
        <v>36</v>
      </c>
      <c r="B23" s="5">
        <v>82</v>
      </c>
      <c r="C23" s="5">
        <v>8</v>
      </c>
      <c r="D23" s="5">
        <v>104</v>
      </c>
      <c r="E23" s="5"/>
      <c r="F23" s="5">
        <v>194</v>
      </c>
    </row>
    <row r="24" spans="1:6">
      <c r="A24" s="5" t="s">
        <v>37</v>
      </c>
      <c r="B24" s="5">
        <v>86</v>
      </c>
      <c r="C24" s="5">
        <v>8</v>
      </c>
      <c r="D24" s="5">
        <v>105</v>
      </c>
      <c r="E24" s="5"/>
      <c r="F24" s="5">
        <v>199</v>
      </c>
    </row>
    <row r="25" spans="1:6">
      <c r="A25" s="5" t="s">
        <v>38</v>
      </c>
      <c r="B25" s="5">
        <v>109</v>
      </c>
      <c r="C25" s="5">
        <v>8</v>
      </c>
      <c r="D25" s="5">
        <v>113</v>
      </c>
      <c r="E25" s="5"/>
      <c r="F25" s="5">
        <v>230</v>
      </c>
    </row>
    <row r="26" spans="1:6">
      <c r="A26" s="5" t="s">
        <v>39</v>
      </c>
      <c r="B26" s="5">
        <v>92</v>
      </c>
      <c r="C26" s="5">
        <v>8</v>
      </c>
      <c r="D26" s="5">
        <v>129</v>
      </c>
      <c r="E26" s="5"/>
      <c r="F26" s="5">
        <v>229</v>
      </c>
    </row>
    <row r="27" spans="1:6">
      <c r="A27" s="5" t="s">
        <v>40</v>
      </c>
      <c r="B27" s="5">
        <v>100</v>
      </c>
      <c r="C27" s="5">
        <v>8</v>
      </c>
      <c r="D27" s="5">
        <v>132</v>
      </c>
      <c r="E27" s="5"/>
      <c r="F27" s="5">
        <v>240</v>
      </c>
    </row>
    <row r="28" spans="1:6">
      <c r="A28" s="5" t="s">
        <v>41</v>
      </c>
      <c r="B28" s="5">
        <v>98</v>
      </c>
      <c r="C28" s="5">
        <v>7</v>
      </c>
      <c r="D28" s="5">
        <v>136</v>
      </c>
      <c r="E28" s="5"/>
      <c r="F28" s="5">
        <v>241</v>
      </c>
    </row>
    <row r="29" spans="1:6">
      <c r="A29" s="5" t="s">
        <v>42</v>
      </c>
      <c r="B29" s="5">
        <v>96</v>
      </c>
      <c r="C29" s="5">
        <v>7</v>
      </c>
      <c r="D29" s="5">
        <v>138</v>
      </c>
      <c r="E29" s="5">
        <v>-407</v>
      </c>
      <c r="F29" s="5">
        <v>-166</v>
      </c>
    </row>
    <row r="30" spans="1:6">
      <c r="A30" s="5" t="s">
        <v>43</v>
      </c>
      <c r="B30" s="5">
        <v>160</v>
      </c>
      <c r="C30" s="5">
        <v>9</v>
      </c>
      <c r="D30" s="5">
        <v>140</v>
      </c>
      <c r="E30" s="5">
        <v>-1147</v>
      </c>
      <c r="F30" s="5">
        <v>-838</v>
      </c>
    </row>
    <row r="31" spans="1:6">
      <c r="A31" s="5" t="s">
        <v>44</v>
      </c>
      <c r="B31" s="5">
        <v>137</v>
      </c>
      <c r="C31" s="5">
        <v>13</v>
      </c>
      <c r="D31" s="5">
        <v>142</v>
      </c>
      <c r="E31" s="5">
        <v>-1547</v>
      </c>
      <c r="F31" s="5">
        <v>-1255</v>
      </c>
    </row>
    <row r="32" spans="1:6">
      <c r="A32" s="5" t="s">
        <v>45</v>
      </c>
      <c r="B32" s="5">
        <v>143</v>
      </c>
      <c r="C32" s="5">
        <v>12</v>
      </c>
      <c r="D32" s="5">
        <v>140</v>
      </c>
      <c r="E32" s="5">
        <v>-591</v>
      </c>
      <c r="F32" s="5">
        <v>-296</v>
      </c>
    </row>
    <row r="33" spans="1:6">
      <c r="A33" s="5" t="s">
        <v>46</v>
      </c>
      <c r="B33" s="5">
        <v>145</v>
      </c>
      <c r="C33" s="5">
        <v>10</v>
      </c>
      <c r="D33" s="5">
        <v>151</v>
      </c>
      <c r="E33" s="5">
        <v>-211</v>
      </c>
      <c r="F33" s="5">
        <v>95</v>
      </c>
    </row>
    <row r="34" spans="1:6">
      <c r="A34" s="5" t="s">
        <v>47</v>
      </c>
      <c r="B34" s="5">
        <v>146</v>
      </c>
      <c r="C34" s="5">
        <v>12</v>
      </c>
      <c r="D34" s="5">
        <v>159</v>
      </c>
      <c r="E34" s="5">
        <v>-145</v>
      </c>
      <c r="F34" s="5">
        <v>172</v>
      </c>
    </row>
    <row r="35" spans="1:6">
      <c r="A35" s="5" t="s">
        <v>48</v>
      </c>
      <c r="B35" s="5">
        <v>148</v>
      </c>
      <c r="C35" s="5">
        <v>5</v>
      </c>
      <c r="D35" s="5">
        <v>179</v>
      </c>
      <c r="E35" s="5">
        <v>-90</v>
      </c>
      <c r="F35" s="5">
        <v>242</v>
      </c>
    </row>
    <row r="36" spans="1:6">
      <c r="A36" s="5" t="s">
        <v>49</v>
      </c>
      <c r="B36" s="5">
        <v>151</v>
      </c>
      <c r="C36" s="5">
        <v>5</v>
      </c>
      <c r="D36" s="5">
        <v>186</v>
      </c>
      <c r="E36" s="5">
        <v>-45</v>
      </c>
      <c r="F36" s="5">
        <v>297</v>
      </c>
    </row>
    <row r="37" spans="1:6">
      <c r="A37" s="5" t="s">
        <v>50</v>
      </c>
      <c r="B37" s="5">
        <v>154</v>
      </c>
      <c r="C37" s="5">
        <v>12</v>
      </c>
      <c r="D37" s="5">
        <v>200</v>
      </c>
      <c r="E37" s="5">
        <v>-24</v>
      </c>
      <c r="F37" s="5">
        <v>342</v>
      </c>
    </row>
    <row r="38" spans="1:6">
      <c r="A38" s="5" t="s">
        <v>51</v>
      </c>
      <c r="B38" s="5">
        <v>157</v>
      </c>
      <c r="C38" s="5">
        <v>8</v>
      </c>
      <c r="D38" s="5">
        <v>221</v>
      </c>
      <c r="E38" s="5"/>
      <c r="F38" s="5">
        <v>386</v>
      </c>
    </row>
    <row r="39" spans="1:6">
      <c r="A39" s="5" t="s">
        <v>52</v>
      </c>
      <c r="B39" s="5">
        <v>160</v>
      </c>
      <c r="C39" s="5">
        <v>7</v>
      </c>
      <c r="D39" s="5">
        <v>239</v>
      </c>
      <c r="E39" s="5"/>
      <c r="F39" s="5">
        <v>406</v>
      </c>
    </row>
    <row r="40" spans="1:6">
      <c r="A40" s="5" t="s">
        <v>53</v>
      </c>
      <c r="B40" s="5">
        <v>163</v>
      </c>
      <c r="C40" s="5">
        <v>7</v>
      </c>
      <c r="D40" s="5">
        <v>254</v>
      </c>
      <c r="E40" s="5"/>
      <c r="F40" s="5">
        <v>424</v>
      </c>
    </row>
    <row r="41" spans="1:6">
      <c r="A41" s="5" t="s">
        <v>54</v>
      </c>
      <c r="B41" s="5">
        <v>170</v>
      </c>
      <c r="C41" s="5">
        <v>4</v>
      </c>
      <c r="D41" s="5">
        <v>278</v>
      </c>
      <c r="E41" s="5"/>
      <c r="F41" s="5">
        <v>452</v>
      </c>
    </row>
    <row r="42" spans="1:6">
      <c r="A42" s="5" t="s">
        <v>55</v>
      </c>
      <c r="B42" s="5">
        <v>180</v>
      </c>
      <c r="C42" s="5">
        <v>4</v>
      </c>
      <c r="D42" s="5">
        <v>311</v>
      </c>
      <c r="E42" s="5"/>
      <c r="F42" s="5">
        <v>495</v>
      </c>
    </row>
    <row r="43" spans="1:6">
      <c r="A43" s="5" t="s">
        <v>56</v>
      </c>
      <c r="B43" s="5">
        <v>187</v>
      </c>
      <c r="C43" s="5">
        <v>4</v>
      </c>
      <c r="D43" s="5">
        <v>337</v>
      </c>
      <c r="E43" s="5"/>
      <c r="F43" s="5">
        <v>528</v>
      </c>
    </row>
    <row r="44" spans="1:6">
      <c r="A44" s="5" t="s">
        <v>57</v>
      </c>
      <c r="B44" s="5">
        <v>195</v>
      </c>
      <c r="C44" s="5">
        <v>5</v>
      </c>
      <c r="D44" s="5">
        <v>341</v>
      </c>
      <c r="E44" s="5"/>
      <c r="F44" s="5">
        <v>541</v>
      </c>
    </row>
    <row r="45" spans="1:6">
      <c r="A45" s="5" t="s">
        <v>58</v>
      </c>
      <c r="B45" s="5">
        <v>203</v>
      </c>
      <c r="C45" s="5">
        <v>4</v>
      </c>
      <c r="D45" s="5">
        <v>360</v>
      </c>
      <c r="E45" s="5"/>
      <c r="F45" s="5">
        <v>567</v>
      </c>
    </row>
    <row r="46" spans="1:6">
      <c r="A46" s="5" t="s">
        <v>59</v>
      </c>
      <c r="B46" s="5">
        <v>217</v>
      </c>
      <c r="C46" s="5">
        <v>4</v>
      </c>
      <c r="D46" s="5">
        <v>376</v>
      </c>
      <c r="E46" s="5"/>
      <c r="F46" s="5">
        <v>597</v>
      </c>
    </row>
    <row r="47" spans="1:6">
      <c r="A47" s="5" t="s">
        <v>60</v>
      </c>
      <c r="B47" s="5">
        <v>234</v>
      </c>
      <c r="C47" s="5">
        <v>4</v>
      </c>
      <c r="D47" s="5">
        <v>383</v>
      </c>
      <c r="E47" s="5"/>
      <c r="F47" s="5">
        <v>621</v>
      </c>
    </row>
    <row r="48" spans="1:6">
      <c r="A48" s="5" t="s">
        <v>61</v>
      </c>
      <c r="B48" s="5">
        <v>244</v>
      </c>
      <c r="C48" s="5">
        <v>4</v>
      </c>
      <c r="D48" s="5">
        <v>423</v>
      </c>
      <c r="E48" s="5"/>
      <c r="F48" s="5">
        <v>671</v>
      </c>
    </row>
    <row r="49" spans="1:6">
      <c r="A49" s="5" t="s">
        <v>62</v>
      </c>
      <c r="B49" s="5">
        <v>263</v>
      </c>
      <c r="C49" s="5">
        <v>4</v>
      </c>
      <c r="D49" s="5">
        <v>458</v>
      </c>
      <c r="E49" s="5"/>
      <c r="F49" s="5">
        <v>725</v>
      </c>
    </row>
    <row r="50" spans="1:6">
      <c r="A50" s="5" t="s">
        <v>63</v>
      </c>
      <c r="B50" s="5">
        <v>269</v>
      </c>
      <c r="C50" s="5">
        <v>4</v>
      </c>
      <c r="D50" s="5">
        <v>471</v>
      </c>
      <c r="E50" s="5"/>
      <c r="F50" s="5">
        <v>744</v>
      </c>
    </row>
    <row r="51" spans="1:6">
      <c r="A51" s="5" t="s">
        <v>64</v>
      </c>
      <c r="B51" s="5">
        <v>287</v>
      </c>
      <c r="C51" s="5">
        <v>5</v>
      </c>
      <c r="D51" s="5">
        <v>494</v>
      </c>
      <c r="E51" s="5"/>
      <c r="F51" s="5">
        <v>786</v>
      </c>
    </row>
    <row r="52" spans="1:6">
      <c r="A52" s="5" t="s">
        <v>65</v>
      </c>
      <c r="B52" s="5">
        <v>301</v>
      </c>
      <c r="C52" s="5">
        <v>4</v>
      </c>
      <c r="D52" s="5">
        <v>508</v>
      </c>
      <c r="E52" s="5"/>
      <c r="F52" s="5">
        <v>813</v>
      </c>
    </row>
    <row r="53" spans="1:6">
      <c r="A53" s="5" t="s">
        <v>66</v>
      </c>
      <c r="B53" s="5">
        <v>318</v>
      </c>
      <c r="C53" s="5">
        <v>4</v>
      </c>
      <c r="D53" s="5">
        <v>520</v>
      </c>
      <c r="E53" s="5"/>
      <c r="F53" s="5">
        <v>842</v>
      </c>
    </row>
    <row r="54" spans="1:6">
      <c r="A54" s="5" t="s">
        <v>67</v>
      </c>
      <c r="B54" s="5">
        <v>336</v>
      </c>
      <c r="C54" s="5">
        <v>4</v>
      </c>
      <c r="D54" s="5">
        <v>530</v>
      </c>
      <c r="E54" s="5"/>
      <c r="F54" s="5">
        <v>870</v>
      </c>
    </row>
    <row r="55" spans="1:6">
      <c r="A55" s="5" t="s">
        <v>68</v>
      </c>
      <c r="B55" s="5">
        <v>348</v>
      </c>
      <c r="C55" s="5">
        <v>5</v>
      </c>
      <c r="D55" s="5">
        <v>529</v>
      </c>
      <c r="E55" s="5"/>
      <c r="F55" s="5">
        <v>882</v>
      </c>
    </row>
    <row r="56" spans="1:6">
      <c r="A56" s="5" t="s">
        <v>69</v>
      </c>
      <c r="B56" s="5">
        <v>366</v>
      </c>
      <c r="C56" s="5">
        <v>5</v>
      </c>
      <c r="D56" s="5">
        <v>521</v>
      </c>
      <c r="E56" s="5"/>
      <c r="F56" s="5">
        <v>892</v>
      </c>
    </row>
    <row r="57" spans="1:6">
      <c r="A57" s="5" t="s">
        <v>70</v>
      </c>
      <c r="B57" s="5">
        <v>382</v>
      </c>
      <c r="C57" s="5">
        <v>6</v>
      </c>
      <c r="D57" s="5">
        <v>541</v>
      </c>
      <c r="E57" s="5"/>
      <c r="F57" s="5">
        <v>929</v>
      </c>
    </row>
    <row r="58" spans="1:6">
      <c r="A58" s="5" t="s">
        <v>71</v>
      </c>
      <c r="B58" s="5">
        <v>402</v>
      </c>
      <c r="C58" s="5">
        <v>5</v>
      </c>
      <c r="D58" s="5">
        <v>563</v>
      </c>
      <c r="E58" s="5"/>
      <c r="F58" s="5">
        <v>970</v>
      </c>
    </row>
    <row r="59" spans="1:6">
      <c r="A59" s="5" t="s">
        <v>72</v>
      </c>
      <c r="B59" s="5">
        <v>437</v>
      </c>
      <c r="C59" s="5">
        <v>5</v>
      </c>
      <c r="D59" s="5">
        <v>595</v>
      </c>
      <c r="E59" s="5"/>
      <c r="F59" s="5">
        <v>1037</v>
      </c>
    </row>
    <row r="60" spans="1:6">
      <c r="A60" s="5" t="s">
        <v>73</v>
      </c>
      <c r="B60" s="5">
        <v>470</v>
      </c>
      <c r="C60" s="5">
        <v>5</v>
      </c>
      <c r="D60" s="5">
        <v>620</v>
      </c>
      <c r="E60" s="5"/>
      <c r="F60" s="5">
        <v>1095</v>
      </c>
    </row>
    <row r="61" spans="1:6">
      <c r="A61" s="5" t="s">
        <v>74</v>
      </c>
      <c r="B61" s="5">
        <v>486</v>
      </c>
      <c r="C61" s="5">
        <v>5</v>
      </c>
      <c r="D61" s="5">
        <v>645</v>
      </c>
      <c r="E61" s="5"/>
      <c r="F61" s="5">
        <v>1136</v>
      </c>
    </row>
    <row r="62" spans="1:6">
      <c r="A62" s="5" t="s">
        <v>75</v>
      </c>
      <c r="B62" s="5">
        <v>512</v>
      </c>
      <c r="C62" s="5">
        <v>6</v>
      </c>
      <c r="D62" s="5">
        <v>676</v>
      </c>
      <c r="E62" s="5"/>
      <c r="F62" s="5">
        <v>1194</v>
      </c>
    </row>
    <row r="63" spans="1:6">
      <c r="A63" s="5" t="s">
        <v>76</v>
      </c>
      <c r="B63" s="5">
        <v>530</v>
      </c>
      <c r="C63" s="5">
        <v>6</v>
      </c>
      <c r="D63" s="5">
        <v>708</v>
      </c>
      <c r="E63" s="5"/>
      <c r="F63" s="5">
        <v>1244</v>
      </c>
    </row>
    <row r="64" spans="1:6">
      <c r="A64" s="5" t="s">
        <v>77</v>
      </c>
      <c r="B64" s="5">
        <v>554</v>
      </c>
      <c r="C64" s="5">
        <v>6</v>
      </c>
      <c r="D64" s="5">
        <v>748</v>
      </c>
      <c r="E64" s="5"/>
      <c r="F64" s="5">
        <v>1308</v>
      </c>
    </row>
    <row r="65" spans="1:6">
      <c r="A65" s="5" t="s">
        <v>78</v>
      </c>
      <c r="B65" s="5">
        <v>577</v>
      </c>
      <c r="C65" s="5">
        <v>6</v>
      </c>
      <c r="D65" s="5">
        <v>791</v>
      </c>
      <c r="E65" s="5"/>
      <c r="F65" s="5">
        <v>1373</v>
      </c>
    </row>
    <row r="66" spans="1:6">
      <c r="A66" s="5" t="s">
        <v>79</v>
      </c>
      <c r="B66" s="5">
        <v>596</v>
      </c>
      <c r="C66" s="5">
        <v>7</v>
      </c>
      <c r="D66" s="5">
        <v>850</v>
      </c>
      <c r="E66" s="5"/>
      <c r="F66" s="5">
        <v>1453</v>
      </c>
    </row>
    <row r="67" spans="1:6">
      <c r="A67" s="5" t="s">
        <v>80</v>
      </c>
      <c r="B67" s="5">
        <v>579</v>
      </c>
      <c r="C67" s="5">
        <v>7</v>
      </c>
      <c r="D67" s="5">
        <v>937</v>
      </c>
      <c r="E67" s="5"/>
      <c r="F67" s="5">
        <v>1523</v>
      </c>
    </row>
    <row r="68" spans="1:6">
      <c r="A68" s="5" t="s">
        <v>81</v>
      </c>
      <c r="B68" s="5">
        <v>617</v>
      </c>
      <c r="C68" s="5">
        <v>7</v>
      </c>
      <c r="D68" s="5">
        <v>977</v>
      </c>
      <c r="E68" s="5"/>
      <c r="F68" s="5">
        <v>1601</v>
      </c>
    </row>
    <row r="69" spans="1:6">
      <c r="A69" s="5" t="s">
        <v>82</v>
      </c>
      <c r="B69" s="5">
        <v>636</v>
      </c>
      <c r="C69" s="5">
        <v>7</v>
      </c>
      <c r="D69" s="5">
        <v>1005</v>
      </c>
      <c r="E69" s="5"/>
      <c r="F69" s="5">
        <v>1648</v>
      </c>
    </row>
    <row r="70" spans="1:6">
      <c r="A70" s="5" t="s">
        <v>83</v>
      </c>
      <c r="B70" s="5">
        <v>663</v>
      </c>
      <c r="C70" s="5">
        <v>8</v>
      </c>
      <c r="D70" s="5">
        <v>1045</v>
      </c>
      <c r="E70" s="5"/>
      <c r="F70" s="5">
        <v>1716</v>
      </c>
    </row>
    <row r="71" spans="1:6">
      <c r="A71" s="5" t="s">
        <v>84</v>
      </c>
      <c r="B71" s="5">
        <v>683</v>
      </c>
      <c r="C71" s="5">
        <v>9</v>
      </c>
      <c r="D71" s="5">
        <v>1096</v>
      </c>
      <c r="E71" s="5"/>
      <c r="F71" s="5">
        <v>1788</v>
      </c>
    </row>
    <row r="72" spans="1:6">
      <c r="A72" s="5" t="s">
        <v>85</v>
      </c>
      <c r="B72" s="5">
        <v>3956</v>
      </c>
      <c r="C72" s="5">
        <v>114</v>
      </c>
      <c r="D72" s="5">
        <v>105</v>
      </c>
      <c r="E72" s="5">
        <v>1080</v>
      </c>
      <c r="F72" s="5">
        <v>5255</v>
      </c>
    </row>
    <row r="73" spans="1:6">
      <c r="A73" s="5" t="s">
        <v>86</v>
      </c>
      <c r="B73" s="5">
        <v>4764</v>
      </c>
      <c r="C73" s="5">
        <v>103</v>
      </c>
      <c r="D73" s="5">
        <v>290</v>
      </c>
      <c r="E73" s="5">
        <v>1297</v>
      </c>
      <c r="F73" s="5">
        <v>6454</v>
      </c>
    </row>
    <row r="74" spans="1:6">
      <c r="A74" s="5" t="s">
        <v>87</v>
      </c>
      <c r="B74" s="5">
        <v>4652</v>
      </c>
      <c r="C74" s="5">
        <v>160</v>
      </c>
      <c r="D74" s="5">
        <v>410</v>
      </c>
      <c r="E74" s="5">
        <v>1712</v>
      </c>
      <c r="F74" s="5">
        <v>6934</v>
      </c>
    </row>
    <row r="75" spans="1:6">
      <c r="A75" s="5" t="s">
        <v>88</v>
      </c>
      <c r="B75" s="5">
        <v>5303</v>
      </c>
      <c r="C75" s="5">
        <v>216</v>
      </c>
      <c r="D75" s="5">
        <v>521</v>
      </c>
      <c r="E75" s="5">
        <v>2159</v>
      </c>
      <c r="F75" s="5">
        <v>8199</v>
      </c>
    </row>
    <row r="76" spans="1:6">
      <c r="A76" s="5" t="s">
        <v>89</v>
      </c>
      <c r="B76" s="5">
        <v>5477</v>
      </c>
      <c r="C76" s="5">
        <v>181</v>
      </c>
      <c r="D76" s="5">
        <v>721</v>
      </c>
      <c r="E76" s="5">
        <v>1964</v>
      </c>
      <c r="F76" s="5">
        <v>8343</v>
      </c>
    </row>
    <row r="77" spans="1:6">
      <c r="A77" s="5" t="s">
        <v>90</v>
      </c>
      <c r="B77" s="5">
        <v>6266</v>
      </c>
      <c r="C77" s="5">
        <v>291</v>
      </c>
      <c r="D77" s="5">
        <v>840</v>
      </c>
      <c r="E77" s="5">
        <v>1879</v>
      </c>
      <c r="F77" s="5">
        <v>9276</v>
      </c>
    </row>
    <row r="78" spans="1:6">
      <c r="A78" s="5" t="s">
        <v>91</v>
      </c>
      <c r="B78" s="5">
        <v>6050</v>
      </c>
      <c r="C78" s="5">
        <v>300</v>
      </c>
      <c r="D78" s="5">
        <v>861</v>
      </c>
      <c r="E78" s="5">
        <v>988</v>
      </c>
      <c r="F78" s="5">
        <v>8199</v>
      </c>
    </row>
    <row r="79" spans="1:6">
      <c r="A79" s="5" t="s">
        <v>92</v>
      </c>
      <c r="B79" s="5">
        <v>5498</v>
      </c>
      <c r="C79" s="5">
        <v>310</v>
      </c>
      <c r="D79" s="5">
        <v>756</v>
      </c>
      <c r="E79" s="5">
        <v>183</v>
      </c>
      <c r="F79" s="5">
        <v>6747</v>
      </c>
    </row>
    <row r="80" spans="1:6">
      <c r="A80" s="5" t="s">
        <v>93</v>
      </c>
      <c r="B80" s="5">
        <v>5537</v>
      </c>
      <c r="C80" s="5">
        <v>312</v>
      </c>
      <c r="D80" s="5">
        <v>761</v>
      </c>
      <c r="E80" s="5">
        <v>149</v>
      </c>
      <c r="F80" s="5">
        <v>6759</v>
      </c>
    </row>
    <row r="81" spans="1:6">
      <c r="A81" s="5" t="s">
        <v>94</v>
      </c>
      <c r="B81" s="5">
        <v>4587</v>
      </c>
      <c r="C81" s="5">
        <v>344</v>
      </c>
      <c r="D81" s="5">
        <v>754</v>
      </c>
      <c r="E81" s="5">
        <v>50</v>
      </c>
      <c r="F81" s="5">
        <v>5735</v>
      </c>
    </row>
    <row r="82" spans="1:6">
      <c r="A82" s="5" t="s">
        <v>95</v>
      </c>
      <c r="B82" s="5">
        <v>4393</v>
      </c>
      <c r="C82" s="5">
        <v>320</v>
      </c>
      <c r="D82" s="5">
        <v>783</v>
      </c>
      <c r="E82" s="5"/>
      <c r="F82" s="5">
        <v>5496</v>
      </c>
    </row>
    <row r="83" spans="1:6">
      <c r="A83" s="5" t="s">
        <v>96</v>
      </c>
      <c r="B83" s="5">
        <v>4178</v>
      </c>
      <c r="C83" s="5">
        <v>310</v>
      </c>
      <c r="D83" s="5">
        <v>754</v>
      </c>
      <c r="E83" s="5"/>
      <c r="F83" s="5">
        <v>5242</v>
      </c>
    </row>
    <row r="84" spans="1:6">
      <c r="A84" s="5" t="s">
        <v>97</v>
      </c>
      <c r="B84" s="5">
        <v>3841</v>
      </c>
      <c r="C84" s="5">
        <v>350</v>
      </c>
      <c r="D84" s="5">
        <v>776</v>
      </c>
      <c r="E84" s="5"/>
      <c r="F84" s="5">
        <v>4967</v>
      </c>
    </row>
    <row r="85" spans="1:6">
      <c r="A85" s="5" t="s">
        <v>98</v>
      </c>
      <c r="B85" s="5">
        <v>3932</v>
      </c>
      <c r="C85" s="5">
        <v>360</v>
      </c>
      <c r="D85" s="5">
        <v>828</v>
      </c>
      <c r="E85" s="5"/>
      <c r="F85" s="5">
        <v>5120</v>
      </c>
    </row>
  </sheetData>
  <printOptions gridLines="1" gridLinesSet="0"/>
  <pageMargins left="0.75" right="0.75" top="1" bottom="1" header="0.5" footer="0.5"/>
  <pageSetup paperSize="0" fitToWidth="0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I6" sqref="I6"/>
    </sheetView>
  </sheetViews>
  <sheetFormatPr baseColWidth="10" defaultColWidth="8.83203125" defaultRowHeight="12" x14ac:dyDescent="0"/>
  <cols>
    <col min="1" max="1" width="18.6640625" customWidth="1"/>
  </cols>
  <sheetData>
    <row r="1" spans="1:10" ht="20" customHeight="1">
      <c r="A1" s="1" t="s">
        <v>0</v>
      </c>
      <c r="B1" s="2" t="s">
        <v>393</v>
      </c>
      <c r="C1" s="3"/>
      <c r="D1" s="3"/>
      <c r="E1" s="3"/>
    </row>
    <row r="2" spans="1:10" ht="20" customHeight="1">
      <c r="A2" s="1" t="s">
        <v>2</v>
      </c>
      <c r="B2" s="3" t="s">
        <v>392</v>
      </c>
      <c r="C2" s="3"/>
      <c r="D2" s="3"/>
      <c r="E2" s="3"/>
    </row>
    <row r="3" spans="1:10" ht="20" customHeight="1">
      <c r="A3" s="1" t="s">
        <v>4</v>
      </c>
      <c r="B3" s="2" t="s">
        <v>456</v>
      </c>
      <c r="C3" s="2"/>
      <c r="D3" s="2"/>
      <c r="E3" s="2"/>
    </row>
    <row r="4" spans="1:10" ht="30" customHeight="1">
      <c r="A4" s="1" t="s">
        <v>455</v>
      </c>
      <c r="B4" s="4" t="s">
        <v>454</v>
      </c>
      <c r="C4" s="4" t="s">
        <v>453</v>
      </c>
      <c r="D4" s="4" t="s">
        <v>452</v>
      </c>
      <c r="E4" s="4" t="s">
        <v>451</v>
      </c>
      <c r="F4" s="4" t="s">
        <v>14</v>
      </c>
    </row>
    <row r="5" spans="1:10" ht="30" customHeight="1">
      <c r="A5" s="1" t="s">
        <v>16</v>
      </c>
      <c r="B5" s="4" t="s">
        <v>450</v>
      </c>
      <c r="C5" s="4" t="s">
        <v>450</v>
      </c>
      <c r="D5" s="4" t="s">
        <v>450</v>
      </c>
      <c r="E5" s="4" t="s">
        <v>450</v>
      </c>
    </row>
    <row r="6" spans="1:10" ht="30" customHeight="1">
      <c r="A6" s="1" t="s">
        <v>15</v>
      </c>
      <c r="B6" s="4" t="s">
        <v>149</v>
      </c>
      <c r="C6" s="4" t="s">
        <v>449</v>
      </c>
      <c r="D6" s="4" t="s">
        <v>149</v>
      </c>
      <c r="E6" s="4" t="s">
        <v>449</v>
      </c>
      <c r="I6" s="8" t="s">
        <v>457</v>
      </c>
      <c r="J6" t="s">
        <v>377</v>
      </c>
    </row>
    <row r="7" spans="1:10" ht="20" customHeight="1">
      <c r="A7" s="1" t="s">
        <v>17</v>
      </c>
      <c r="B7" s="4" t="s">
        <v>448</v>
      </c>
      <c r="C7" s="4" t="s">
        <v>448</v>
      </c>
      <c r="D7" s="4" t="s">
        <v>448</v>
      </c>
      <c r="E7" s="4" t="s">
        <v>448</v>
      </c>
    </row>
    <row r="8" spans="1:10">
      <c r="A8" s="5" t="s">
        <v>21</v>
      </c>
      <c r="B8" s="5">
        <v>562</v>
      </c>
      <c r="C8" s="5">
        <v>409</v>
      </c>
      <c r="D8" s="5">
        <v>119</v>
      </c>
      <c r="E8" s="5">
        <v>34</v>
      </c>
      <c r="G8">
        <f>B8-C8-D8</f>
        <v>34</v>
      </c>
      <c r="I8">
        <f>Exp!D8</f>
        <v>409</v>
      </c>
      <c r="J8">
        <f>I8-C8</f>
        <v>0</v>
      </c>
    </row>
    <row r="9" spans="1:10">
      <c r="A9" s="5" t="s">
        <v>22</v>
      </c>
      <c r="B9" s="5">
        <v>578</v>
      </c>
      <c r="C9" s="5">
        <v>407</v>
      </c>
      <c r="D9" s="5">
        <v>123</v>
      </c>
      <c r="E9" s="5">
        <v>48</v>
      </c>
      <c r="G9">
        <f t="shared" ref="G9:G72" si="0">B9-C9-D9</f>
        <v>48</v>
      </c>
      <c r="I9">
        <f>Exp!D9</f>
        <v>407</v>
      </c>
      <c r="J9">
        <f t="shared" ref="J9:J72" si="1">I9-C9</f>
        <v>0</v>
      </c>
    </row>
    <row r="10" spans="1:10">
      <c r="A10" s="5" t="s">
        <v>23</v>
      </c>
      <c r="B10" s="5">
        <v>600</v>
      </c>
      <c r="C10" s="5">
        <v>410</v>
      </c>
      <c r="D10" s="5">
        <v>124</v>
      </c>
      <c r="E10" s="5">
        <v>66</v>
      </c>
      <c r="G10">
        <f t="shared" si="0"/>
        <v>66</v>
      </c>
      <c r="I10">
        <f>Exp!D10</f>
        <v>410</v>
      </c>
      <c r="J10">
        <f t="shared" si="1"/>
        <v>0</v>
      </c>
    </row>
    <row r="11" spans="1:10">
      <c r="A11" s="5" t="s">
        <v>24</v>
      </c>
      <c r="B11" s="5">
        <v>616</v>
      </c>
      <c r="C11" s="5">
        <v>414</v>
      </c>
      <c r="D11" s="5">
        <v>136</v>
      </c>
      <c r="E11" s="5">
        <v>66</v>
      </c>
      <c r="G11">
        <f t="shared" si="0"/>
        <v>66</v>
      </c>
      <c r="I11">
        <f>Exp!D11</f>
        <v>414</v>
      </c>
      <c r="J11">
        <f t="shared" si="1"/>
        <v>0</v>
      </c>
    </row>
    <row r="12" spans="1:10">
      <c r="A12" s="5" t="s">
        <v>25</v>
      </c>
      <c r="B12" s="5">
        <v>650</v>
      </c>
      <c r="C12" s="5">
        <v>418</v>
      </c>
      <c r="D12" s="5">
        <v>137</v>
      </c>
      <c r="E12" s="5">
        <v>95</v>
      </c>
      <c r="G12">
        <f t="shared" si="0"/>
        <v>95</v>
      </c>
      <c r="I12">
        <f>Exp!D12</f>
        <v>418</v>
      </c>
      <c r="J12">
        <f t="shared" si="1"/>
        <v>0</v>
      </c>
    </row>
    <row r="13" spans="1:10">
      <c r="A13" s="5" t="s">
        <v>26</v>
      </c>
      <c r="B13" s="5">
        <v>663</v>
      </c>
      <c r="C13" s="5">
        <v>422</v>
      </c>
      <c r="D13" s="5">
        <v>146</v>
      </c>
      <c r="E13" s="5">
        <v>95</v>
      </c>
      <c r="G13">
        <f t="shared" si="0"/>
        <v>95</v>
      </c>
      <c r="I13">
        <f>Exp!D13</f>
        <v>422</v>
      </c>
      <c r="J13">
        <f t="shared" si="1"/>
        <v>0</v>
      </c>
    </row>
    <row r="14" spans="1:10">
      <c r="A14" s="5" t="s">
        <v>27</v>
      </c>
      <c r="B14" s="5">
        <v>687</v>
      </c>
      <c r="C14" s="5">
        <v>419</v>
      </c>
      <c r="D14" s="5">
        <v>155</v>
      </c>
      <c r="E14" s="5">
        <v>113</v>
      </c>
      <c r="G14">
        <f t="shared" si="0"/>
        <v>113</v>
      </c>
      <c r="I14">
        <f>Exp!D14</f>
        <v>419</v>
      </c>
      <c r="J14">
        <f t="shared" si="1"/>
        <v>0</v>
      </c>
    </row>
    <row r="15" spans="1:10">
      <c r="A15" s="5" t="s">
        <v>28</v>
      </c>
      <c r="B15" s="5">
        <v>699</v>
      </c>
      <c r="C15" s="5">
        <v>425</v>
      </c>
      <c r="D15" s="5">
        <v>161</v>
      </c>
      <c r="E15" s="5">
        <v>113</v>
      </c>
      <c r="G15">
        <f t="shared" si="0"/>
        <v>113</v>
      </c>
      <c r="I15">
        <f>Exp!D15</f>
        <v>425</v>
      </c>
      <c r="J15">
        <f t="shared" si="1"/>
        <v>0</v>
      </c>
    </row>
    <row r="16" spans="1:10">
      <c r="A16" s="5" t="s">
        <v>29</v>
      </c>
      <c r="B16" s="5">
        <v>723</v>
      </c>
      <c r="C16" s="5">
        <v>437</v>
      </c>
      <c r="D16" s="5">
        <v>164</v>
      </c>
      <c r="E16" s="5">
        <v>122</v>
      </c>
      <c r="G16">
        <f t="shared" si="0"/>
        <v>122</v>
      </c>
      <c r="I16">
        <f>Exp!D16</f>
        <v>437</v>
      </c>
      <c r="J16">
        <f t="shared" si="1"/>
        <v>0</v>
      </c>
    </row>
    <row r="17" spans="1:10">
      <c r="A17" s="5" t="s">
        <v>30</v>
      </c>
      <c r="B17" s="5">
        <v>749</v>
      </c>
      <c r="C17" s="5">
        <v>455</v>
      </c>
      <c r="D17" s="5">
        <v>167</v>
      </c>
      <c r="E17" s="5">
        <v>127</v>
      </c>
      <c r="G17">
        <f t="shared" si="0"/>
        <v>127</v>
      </c>
      <c r="I17">
        <f>Exp!D17</f>
        <v>455</v>
      </c>
      <c r="J17">
        <f t="shared" si="1"/>
        <v>0</v>
      </c>
    </row>
    <row r="18" spans="1:10">
      <c r="A18" s="5" t="s">
        <v>31</v>
      </c>
      <c r="B18" s="5">
        <v>777</v>
      </c>
      <c r="C18" s="5">
        <v>479</v>
      </c>
      <c r="D18" s="5">
        <v>179</v>
      </c>
      <c r="E18" s="5">
        <v>119</v>
      </c>
      <c r="G18">
        <f t="shared" si="0"/>
        <v>119</v>
      </c>
      <c r="I18">
        <f>Exp!D18</f>
        <v>479</v>
      </c>
      <c r="J18">
        <f t="shared" si="1"/>
        <v>0</v>
      </c>
    </row>
    <row r="19" spans="1:10">
      <c r="A19" s="5" t="s">
        <v>32</v>
      </c>
      <c r="B19" s="5">
        <v>788</v>
      </c>
      <c r="C19" s="5">
        <v>494</v>
      </c>
      <c r="D19" s="5">
        <v>191</v>
      </c>
      <c r="E19" s="5">
        <v>103</v>
      </c>
      <c r="G19">
        <f t="shared" si="0"/>
        <v>103</v>
      </c>
      <c r="I19">
        <f>Exp!D19</f>
        <v>494</v>
      </c>
      <c r="J19">
        <f t="shared" si="1"/>
        <v>0</v>
      </c>
    </row>
    <row r="20" spans="1:10">
      <c r="A20" s="5" t="s">
        <v>33</v>
      </c>
      <c r="B20" s="5">
        <v>846</v>
      </c>
      <c r="C20" s="5">
        <v>489</v>
      </c>
      <c r="D20" s="5">
        <v>185</v>
      </c>
      <c r="E20" s="5">
        <v>172</v>
      </c>
      <c r="G20">
        <f t="shared" si="0"/>
        <v>172</v>
      </c>
      <c r="I20">
        <f>Exp!D20</f>
        <v>489</v>
      </c>
      <c r="J20">
        <f t="shared" si="1"/>
        <v>0</v>
      </c>
    </row>
    <row r="21" spans="1:10">
      <c r="A21" s="5" t="s">
        <v>34</v>
      </c>
      <c r="B21" s="5">
        <v>828</v>
      </c>
      <c r="C21" s="5">
        <v>496</v>
      </c>
      <c r="D21" s="5">
        <v>182</v>
      </c>
      <c r="E21" s="5">
        <v>150</v>
      </c>
      <c r="G21">
        <f t="shared" si="0"/>
        <v>150</v>
      </c>
      <c r="I21">
        <f>Exp!D21</f>
        <v>496</v>
      </c>
      <c r="J21">
        <f t="shared" si="1"/>
        <v>0</v>
      </c>
    </row>
    <row r="22" spans="1:10">
      <c r="A22" s="5" t="s">
        <v>35</v>
      </c>
      <c r="B22" s="5">
        <v>892</v>
      </c>
      <c r="C22" s="5">
        <v>503</v>
      </c>
      <c r="D22" s="5">
        <v>185</v>
      </c>
      <c r="E22" s="5">
        <v>204</v>
      </c>
      <c r="G22">
        <f t="shared" si="0"/>
        <v>204</v>
      </c>
      <c r="I22">
        <f>Exp!D22</f>
        <v>503</v>
      </c>
      <c r="J22">
        <f t="shared" si="1"/>
        <v>0</v>
      </c>
    </row>
    <row r="23" spans="1:10">
      <c r="A23" s="5" t="s">
        <v>36</v>
      </c>
      <c r="B23" s="5">
        <v>918</v>
      </c>
      <c r="C23" s="5">
        <v>525</v>
      </c>
      <c r="D23" s="5">
        <v>194</v>
      </c>
      <c r="E23" s="5">
        <v>199</v>
      </c>
      <c r="G23">
        <f t="shared" si="0"/>
        <v>199</v>
      </c>
      <c r="I23">
        <f>Exp!D23</f>
        <v>525</v>
      </c>
      <c r="J23">
        <f t="shared" si="1"/>
        <v>0</v>
      </c>
    </row>
    <row r="24" spans="1:10">
      <c r="A24" s="5" t="s">
        <v>37</v>
      </c>
      <c r="B24" s="5">
        <v>950</v>
      </c>
      <c r="C24" s="5">
        <v>854</v>
      </c>
      <c r="D24" s="5">
        <v>199</v>
      </c>
      <c r="E24" s="5">
        <v>-103</v>
      </c>
      <c r="G24">
        <f t="shared" si="0"/>
        <v>-103</v>
      </c>
      <c r="I24">
        <f>Exp!D24</f>
        <v>854</v>
      </c>
      <c r="J24">
        <f t="shared" si="1"/>
        <v>0</v>
      </c>
    </row>
    <row r="25" spans="1:10">
      <c r="A25" s="5" t="s">
        <v>38</v>
      </c>
      <c r="B25" s="5">
        <v>959</v>
      </c>
      <c r="C25" s="5">
        <v>860</v>
      </c>
      <c r="D25" s="5">
        <v>230</v>
      </c>
      <c r="E25" s="5">
        <v>-131</v>
      </c>
      <c r="G25">
        <f t="shared" si="0"/>
        <v>-131</v>
      </c>
      <c r="I25">
        <f>Exp!D25</f>
        <v>860</v>
      </c>
      <c r="J25">
        <f t="shared" si="1"/>
        <v>0</v>
      </c>
    </row>
    <row r="26" spans="1:10">
      <c r="A26" s="5" t="s">
        <v>39</v>
      </c>
      <c r="B26" s="5">
        <v>1028</v>
      </c>
      <c r="C26" s="5">
        <v>664</v>
      </c>
      <c r="D26" s="5">
        <v>229</v>
      </c>
      <c r="E26" s="5">
        <v>135</v>
      </c>
      <c r="G26">
        <f t="shared" si="0"/>
        <v>135</v>
      </c>
      <c r="I26">
        <f>Exp!D26</f>
        <v>664</v>
      </c>
      <c r="J26">
        <f t="shared" si="1"/>
        <v>0</v>
      </c>
    </row>
    <row r="27" spans="1:10">
      <c r="A27" s="5" t="s">
        <v>40</v>
      </c>
      <c r="B27" s="5">
        <v>1059</v>
      </c>
      <c r="C27" s="5">
        <v>646</v>
      </c>
      <c r="D27" s="5">
        <v>240</v>
      </c>
      <c r="E27" s="5">
        <v>173</v>
      </c>
      <c r="G27">
        <f t="shared" si="0"/>
        <v>173</v>
      </c>
      <c r="I27">
        <f>Exp!D27</f>
        <v>646</v>
      </c>
      <c r="J27">
        <f t="shared" si="1"/>
        <v>0</v>
      </c>
    </row>
    <row r="28" spans="1:10">
      <c r="A28" s="5" t="s">
        <v>41</v>
      </c>
      <c r="B28" s="5">
        <v>1105</v>
      </c>
      <c r="C28" s="5">
        <v>969</v>
      </c>
      <c r="D28" s="5">
        <v>241</v>
      </c>
      <c r="E28" s="5">
        <v>-105</v>
      </c>
      <c r="G28">
        <f t="shared" si="0"/>
        <v>-105</v>
      </c>
      <c r="I28">
        <f>Exp!D28</f>
        <v>969</v>
      </c>
      <c r="J28">
        <f t="shared" si="1"/>
        <v>0</v>
      </c>
    </row>
    <row r="29" spans="1:10">
      <c r="A29" s="5" t="s">
        <v>42</v>
      </c>
      <c r="B29" s="5">
        <v>1165</v>
      </c>
      <c r="C29" s="5">
        <v>1328</v>
      </c>
      <c r="D29" s="5">
        <v>-166</v>
      </c>
      <c r="E29" s="5">
        <v>3</v>
      </c>
      <c r="G29">
        <f t="shared" si="0"/>
        <v>3</v>
      </c>
      <c r="I29">
        <f>Exp!D29</f>
        <v>1328</v>
      </c>
      <c r="J29">
        <f t="shared" si="1"/>
        <v>0</v>
      </c>
    </row>
    <row r="30" spans="1:10">
      <c r="A30" s="5" t="s">
        <v>43</v>
      </c>
      <c r="B30" s="5">
        <v>1263</v>
      </c>
      <c r="C30" s="5">
        <v>1073</v>
      </c>
      <c r="D30" s="5">
        <v>-838</v>
      </c>
      <c r="E30" s="5">
        <v>1028</v>
      </c>
      <c r="G30">
        <f t="shared" si="0"/>
        <v>1028</v>
      </c>
      <c r="I30">
        <f>Exp!D30</f>
        <v>1073</v>
      </c>
      <c r="J30">
        <f t="shared" si="1"/>
        <v>0</v>
      </c>
    </row>
    <row r="31" spans="1:10">
      <c r="A31" s="5" t="s">
        <v>44</v>
      </c>
      <c r="B31" s="5">
        <v>1381</v>
      </c>
      <c r="C31" s="5">
        <v>1087</v>
      </c>
      <c r="D31" s="5">
        <v>-1255</v>
      </c>
      <c r="E31" s="5">
        <v>1549</v>
      </c>
      <c r="G31">
        <f t="shared" si="0"/>
        <v>1549</v>
      </c>
      <c r="I31">
        <f>Exp!D31</f>
        <v>1087</v>
      </c>
      <c r="J31">
        <f t="shared" si="1"/>
        <v>0</v>
      </c>
    </row>
    <row r="32" spans="1:10">
      <c r="A32" s="5" t="s">
        <v>45</v>
      </c>
      <c r="B32" s="5">
        <v>1338</v>
      </c>
      <c r="C32" s="5">
        <v>1290</v>
      </c>
      <c r="D32" s="5">
        <v>-296</v>
      </c>
      <c r="E32" s="5">
        <v>344</v>
      </c>
      <c r="G32">
        <f t="shared" si="0"/>
        <v>344</v>
      </c>
      <c r="I32">
        <f>Exp!D32</f>
        <v>1290</v>
      </c>
      <c r="J32">
        <f t="shared" si="1"/>
        <v>0</v>
      </c>
    </row>
    <row r="33" spans="1:10">
      <c r="A33" s="5" t="s">
        <v>46</v>
      </c>
      <c r="B33" s="5">
        <v>1364</v>
      </c>
      <c r="C33" s="5">
        <v>1306</v>
      </c>
      <c r="D33" s="5">
        <v>95</v>
      </c>
      <c r="E33" s="5">
        <v>-37</v>
      </c>
      <c r="G33">
        <f t="shared" si="0"/>
        <v>-37</v>
      </c>
      <c r="I33">
        <f>Exp!D33</f>
        <v>1279</v>
      </c>
      <c r="J33">
        <f t="shared" si="1"/>
        <v>-27</v>
      </c>
    </row>
    <row r="34" spans="1:10">
      <c r="A34" s="5" t="s">
        <v>47</v>
      </c>
      <c r="B34" s="5">
        <v>1418</v>
      </c>
      <c r="C34" s="5">
        <v>1161</v>
      </c>
      <c r="D34" s="5">
        <v>172</v>
      </c>
      <c r="E34" s="5">
        <v>85</v>
      </c>
      <c r="G34">
        <f t="shared" si="0"/>
        <v>85</v>
      </c>
      <c r="I34">
        <f>Exp!D34</f>
        <v>1161</v>
      </c>
      <c r="J34">
        <f t="shared" si="1"/>
        <v>0</v>
      </c>
    </row>
    <row r="35" spans="1:10">
      <c r="A35" s="5" t="s">
        <v>48</v>
      </c>
      <c r="B35" s="5">
        <v>1464</v>
      </c>
      <c r="C35" s="5">
        <v>1218</v>
      </c>
      <c r="D35" s="5">
        <v>242</v>
      </c>
      <c r="E35" s="5">
        <v>4</v>
      </c>
      <c r="G35">
        <f t="shared" si="0"/>
        <v>4</v>
      </c>
      <c r="I35">
        <f>Exp!D35</f>
        <v>1218</v>
      </c>
      <c r="J35">
        <f t="shared" si="1"/>
        <v>0</v>
      </c>
    </row>
    <row r="36" spans="1:10">
      <c r="A36" s="5" t="s">
        <v>49</v>
      </c>
      <c r="B36" s="5">
        <v>1491</v>
      </c>
      <c r="C36" s="5">
        <v>1192</v>
      </c>
      <c r="D36" s="5">
        <v>297</v>
      </c>
      <c r="E36" s="5">
        <v>2</v>
      </c>
      <c r="G36">
        <f t="shared" si="0"/>
        <v>2</v>
      </c>
      <c r="I36">
        <f>Exp!D36</f>
        <v>1192</v>
      </c>
      <c r="J36">
        <f t="shared" si="1"/>
        <v>0</v>
      </c>
    </row>
    <row r="37" spans="1:10">
      <c r="A37" s="5" t="s">
        <v>50</v>
      </c>
      <c r="B37" s="5">
        <v>1549</v>
      </c>
      <c r="C37" s="5">
        <v>1211</v>
      </c>
      <c r="D37" s="5">
        <v>342</v>
      </c>
      <c r="E37" s="5">
        <v>-4</v>
      </c>
      <c r="G37">
        <f t="shared" si="0"/>
        <v>-4</v>
      </c>
      <c r="I37">
        <f>Exp!D37</f>
        <v>1211</v>
      </c>
      <c r="J37">
        <f t="shared" si="1"/>
        <v>0</v>
      </c>
    </row>
    <row r="38" spans="1:10">
      <c r="A38" s="5" t="s">
        <v>51</v>
      </c>
      <c r="B38" s="5">
        <v>1647</v>
      </c>
      <c r="C38" s="5">
        <v>1210</v>
      </c>
      <c r="D38" s="5">
        <v>386</v>
      </c>
      <c r="E38" s="5">
        <v>51</v>
      </c>
      <c r="G38">
        <f t="shared" si="0"/>
        <v>51</v>
      </c>
      <c r="I38">
        <f>Exp!D38</f>
        <v>1210</v>
      </c>
      <c r="J38">
        <f t="shared" si="1"/>
        <v>0</v>
      </c>
    </row>
    <row r="39" spans="1:10">
      <c r="A39" s="5" t="s">
        <v>52</v>
      </c>
      <c r="B39" s="5">
        <v>1738</v>
      </c>
      <c r="C39" s="5">
        <v>1230</v>
      </c>
      <c r="D39" s="5">
        <v>406</v>
      </c>
      <c r="E39" s="5">
        <v>102</v>
      </c>
      <c r="G39">
        <f t="shared" si="0"/>
        <v>102</v>
      </c>
      <c r="I39">
        <f>Exp!D39</f>
        <v>1230</v>
      </c>
      <c r="J39">
        <f t="shared" si="1"/>
        <v>0</v>
      </c>
    </row>
    <row r="40" spans="1:10">
      <c r="A40" s="5" t="s">
        <v>53</v>
      </c>
      <c r="B40" s="5">
        <v>1855</v>
      </c>
      <c r="C40" s="5">
        <v>1217</v>
      </c>
      <c r="D40" s="5">
        <v>424</v>
      </c>
      <c r="E40" s="5">
        <v>214</v>
      </c>
      <c r="G40">
        <f t="shared" si="0"/>
        <v>214</v>
      </c>
      <c r="I40">
        <f>Exp!D40</f>
        <v>1217</v>
      </c>
      <c r="J40">
        <f t="shared" si="1"/>
        <v>0</v>
      </c>
    </row>
    <row r="41" spans="1:10">
      <c r="A41" s="5" t="s">
        <v>54</v>
      </c>
      <c r="B41" s="5">
        <v>1854</v>
      </c>
      <c r="C41" s="5">
        <v>1215</v>
      </c>
      <c r="D41" s="5">
        <v>452</v>
      </c>
      <c r="E41" s="5">
        <v>187</v>
      </c>
      <c r="G41">
        <f t="shared" si="0"/>
        <v>187</v>
      </c>
      <c r="I41">
        <f>Exp!D41</f>
        <v>1215</v>
      </c>
      <c r="J41">
        <f t="shared" si="1"/>
        <v>0</v>
      </c>
    </row>
    <row r="42" spans="1:10">
      <c r="A42" s="5" t="s">
        <v>55</v>
      </c>
      <c r="B42" s="5">
        <v>1942</v>
      </c>
      <c r="C42" s="5">
        <v>1252</v>
      </c>
      <c r="D42" s="5">
        <v>495</v>
      </c>
      <c r="E42" s="5">
        <v>195</v>
      </c>
      <c r="G42">
        <f t="shared" si="0"/>
        <v>195</v>
      </c>
      <c r="I42">
        <f>Exp!D42</f>
        <v>1252</v>
      </c>
      <c r="J42">
        <f t="shared" si="1"/>
        <v>0</v>
      </c>
    </row>
    <row r="43" spans="1:10">
      <c r="A43" s="5" t="s">
        <v>56</v>
      </c>
      <c r="B43" s="5">
        <v>1960</v>
      </c>
      <c r="C43" s="5">
        <v>1255</v>
      </c>
      <c r="D43" s="5">
        <v>528</v>
      </c>
      <c r="E43" s="5">
        <v>177</v>
      </c>
      <c r="G43">
        <f t="shared" si="0"/>
        <v>177</v>
      </c>
      <c r="I43">
        <f>Exp!D43</f>
        <v>1259</v>
      </c>
      <c r="J43">
        <f t="shared" si="1"/>
        <v>4</v>
      </c>
    </row>
    <row r="44" spans="1:10">
      <c r="A44" s="5" t="s">
        <v>57</v>
      </c>
      <c r="B44" s="5">
        <v>2055</v>
      </c>
      <c r="C44" s="5">
        <v>1288</v>
      </c>
      <c r="D44" s="5">
        <v>541</v>
      </c>
      <c r="E44" s="5">
        <v>226</v>
      </c>
      <c r="G44">
        <f t="shared" si="0"/>
        <v>226</v>
      </c>
      <c r="I44">
        <f>Exp!D44</f>
        <v>1294</v>
      </c>
      <c r="J44">
        <f t="shared" si="1"/>
        <v>6</v>
      </c>
    </row>
    <row r="45" spans="1:10">
      <c r="A45" s="5" t="s">
        <v>58</v>
      </c>
      <c r="B45" s="5">
        <v>2209</v>
      </c>
      <c r="C45" s="5">
        <v>1373</v>
      </c>
      <c r="D45" s="5">
        <v>567</v>
      </c>
      <c r="E45" s="5">
        <v>269</v>
      </c>
      <c r="G45">
        <f t="shared" si="0"/>
        <v>269</v>
      </c>
      <c r="I45">
        <f>Exp!D45</f>
        <v>1379</v>
      </c>
      <c r="J45">
        <f t="shared" si="1"/>
        <v>6</v>
      </c>
    </row>
    <row r="46" spans="1:10">
      <c r="A46" s="5" t="s">
        <v>59</v>
      </c>
      <c r="B46" s="5">
        <v>2388</v>
      </c>
      <c r="C46" s="5">
        <v>1706</v>
      </c>
      <c r="D46" s="5">
        <v>597</v>
      </c>
      <c r="E46" s="5">
        <v>85</v>
      </c>
      <c r="G46">
        <f t="shared" si="0"/>
        <v>85</v>
      </c>
      <c r="I46">
        <f>Exp!D46</f>
        <v>1714</v>
      </c>
      <c r="J46">
        <f t="shared" si="1"/>
        <v>8</v>
      </c>
    </row>
    <row r="47" spans="1:10">
      <c r="A47" s="5" t="s">
        <v>60</v>
      </c>
      <c r="B47" s="5">
        <v>2625</v>
      </c>
      <c r="C47" s="5">
        <v>1727</v>
      </c>
      <c r="D47" s="5">
        <v>621</v>
      </c>
      <c r="E47" s="5">
        <v>277</v>
      </c>
      <c r="G47">
        <f t="shared" si="0"/>
        <v>277</v>
      </c>
      <c r="I47">
        <f>Exp!D47</f>
        <v>1736</v>
      </c>
      <c r="J47">
        <f t="shared" si="1"/>
        <v>9</v>
      </c>
    </row>
    <row r="48" spans="1:10">
      <c r="A48" s="5" t="s">
        <v>61</v>
      </c>
      <c r="B48" s="5">
        <v>2657</v>
      </c>
      <c r="C48" s="5">
        <v>1931</v>
      </c>
      <c r="D48" s="5">
        <v>671</v>
      </c>
      <c r="E48" s="5">
        <v>55</v>
      </c>
      <c r="G48">
        <f t="shared" si="0"/>
        <v>55</v>
      </c>
      <c r="I48">
        <f>Exp!D48</f>
        <v>1940</v>
      </c>
      <c r="J48">
        <f t="shared" si="1"/>
        <v>9</v>
      </c>
    </row>
    <row r="49" spans="1:10">
      <c r="A49" s="5" t="s">
        <v>62</v>
      </c>
      <c r="B49" s="5">
        <v>2685</v>
      </c>
      <c r="C49" s="5">
        <v>1755</v>
      </c>
      <c r="D49" s="5">
        <v>725</v>
      </c>
      <c r="E49" s="5">
        <v>205</v>
      </c>
      <c r="G49">
        <f t="shared" si="0"/>
        <v>205</v>
      </c>
      <c r="I49">
        <f>Exp!D49</f>
        <v>1769</v>
      </c>
      <c r="J49">
        <f t="shared" si="1"/>
        <v>14</v>
      </c>
    </row>
    <row r="50" spans="1:10">
      <c r="A50" s="5" t="s">
        <v>63</v>
      </c>
      <c r="B50" s="5">
        <v>2680</v>
      </c>
      <c r="C50" s="5">
        <v>1812</v>
      </c>
      <c r="D50" s="5">
        <v>744</v>
      </c>
      <c r="E50" s="5">
        <v>124</v>
      </c>
      <c r="G50">
        <f t="shared" si="0"/>
        <v>124</v>
      </c>
      <c r="I50">
        <f>Exp!D50</f>
        <v>1828</v>
      </c>
      <c r="J50">
        <f t="shared" si="1"/>
        <v>16</v>
      </c>
    </row>
    <row r="51" spans="1:10">
      <c r="A51" s="5" t="s">
        <v>64</v>
      </c>
      <c r="B51" s="5">
        <v>2790</v>
      </c>
      <c r="C51" s="5">
        <v>1916</v>
      </c>
      <c r="D51" s="5">
        <v>786</v>
      </c>
      <c r="E51" s="5">
        <v>88</v>
      </c>
      <c r="G51">
        <f t="shared" si="0"/>
        <v>88</v>
      </c>
      <c r="I51">
        <f>Exp!D51</f>
        <v>1934</v>
      </c>
      <c r="J51">
        <f t="shared" si="1"/>
        <v>18</v>
      </c>
    </row>
    <row r="52" spans="1:10">
      <c r="A52" s="5" t="s">
        <v>65</v>
      </c>
      <c r="B52" s="5">
        <v>2903</v>
      </c>
      <c r="C52" s="5">
        <v>1916</v>
      </c>
      <c r="D52" s="5">
        <v>813</v>
      </c>
      <c r="E52" s="5">
        <v>174</v>
      </c>
      <c r="G52">
        <f t="shared" si="0"/>
        <v>174</v>
      </c>
      <c r="I52">
        <f>Exp!D52</f>
        <v>1934</v>
      </c>
      <c r="J52">
        <f t="shared" si="1"/>
        <v>18</v>
      </c>
    </row>
    <row r="53" spans="1:10">
      <c r="A53" s="5" t="s">
        <v>66</v>
      </c>
      <c r="B53" s="5">
        <v>3026</v>
      </c>
      <c r="C53" s="5">
        <v>1940</v>
      </c>
      <c r="D53" s="5">
        <v>842</v>
      </c>
      <c r="E53" s="5">
        <v>244</v>
      </c>
      <c r="G53">
        <f t="shared" si="0"/>
        <v>244</v>
      </c>
      <c r="I53">
        <f>Exp!D53</f>
        <v>1959</v>
      </c>
      <c r="J53">
        <f t="shared" si="1"/>
        <v>19</v>
      </c>
    </row>
    <row r="54" spans="1:10">
      <c r="A54" s="5" t="s">
        <v>67</v>
      </c>
      <c r="B54" s="5">
        <v>3260</v>
      </c>
      <c r="C54" s="5">
        <v>2040</v>
      </c>
      <c r="D54" s="5">
        <v>870</v>
      </c>
      <c r="E54" s="5">
        <v>350</v>
      </c>
      <c r="G54">
        <f t="shared" si="0"/>
        <v>350</v>
      </c>
      <c r="I54">
        <f>Exp!D54</f>
        <v>2060</v>
      </c>
      <c r="J54">
        <f t="shared" si="1"/>
        <v>20</v>
      </c>
    </row>
    <row r="55" spans="1:10">
      <c r="A55" s="5" t="s">
        <v>68</v>
      </c>
      <c r="B55" s="5">
        <v>3378</v>
      </c>
      <c r="C55" s="5">
        <v>2163</v>
      </c>
      <c r="D55" s="5">
        <v>882</v>
      </c>
      <c r="E55" s="5">
        <v>333</v>
      </c>
      <c r="G55">
        <f t="shared" si="0"/>
        <v>333</v>
      </c>
      <c r="I55">
        <f>Exp!D55</f>
        <v>2184</v>
      </c>
      <c r="J55">
        <f t="shared" si="1"/>
        <v>21</v>
      </c>
    </row>
    <row r="56" spans="1:10">
      <c r="A56" s="5" t="s">
        <v>69</v>
      </c>
      <c r="B56" s="5">
        <v>3511</v>
      </c>
      <c r="C56" s="5">
        <v>2235</v>
      </c>
      <c r="D56" s="5">
        <v>892</v>
      </c>
      <c r="E56" s="5">
        <v>384</v>
      </c>
      <c r="G56">
        <f t="shared" si="0"/>
        <v>384</v>
      </c>
      <c r="I56">
        <f>Exp!D56</f>
        <v>2257</v>
      </c>
      <c r="J56">
        <f t="shared" si="1"/>
        <v>22</v>
      </c>
    </row>
    <row r="57" spans="1:10">
      <c r="A57" s="5" t="s">
        <v>70</v>
      </c>
      <c r="B57" s="5">
        <v>3668</v>
      </c>
      <c r="C57" s="5">
        <v>2345</v>
      </c>
      <c r="D57" s="5">
        <v>929</v>
      </c>
      <c r="E57" s="5">
        <v>394</v>
      </c>
      <c r="G57">
        <f t="shared" si="0"/>
        <v>394</v>
      </c>
      <c r="I57">
        <f>Exp!D57</f>
        <v>2370</v>
      </c>
      <c r="J57">
        <f t="shared" si="1"/>
        <v>25</v>
      </c>
    </row>
    <row r="58" spans="1:10">
      <c r="A58" s="5" t="s">
        <v>71</v>
      </c>
      <c r="B58" s="5">
        <v>3787</v>
      </c>
      <c r="C58" s="5">
        <v>2585</v>
      </c>
      <c r="D58" s="5">
        <v>970</v>
      </c>
      <c r="E58" s="5">
        <v>232</v>
      </c>
      <c r="G58">
        <f t="shared" si="0"/>
        <v>232</v>
      </c>
      <c r="I58">
        <f>Exp!D58</f>
        <v>2612</v>
      </c>
      <c r="J58">
        <f t="shared" si="1"/>
        <v>27</v>
      </c>
    </row>
    <row r="59" spans="1:10">
      <c r="A59" s="5" t="s">
        <v>72</v>
      </c>
      <c r="B59" s="5">
        <v>3770</v>
      </c>
      <c r="C59" s="5">
        <v>2691</v>
      </c>
      <c r="D59" s="5">
        <v>1037</v>
      </c>
      <c r="E59" s="5">
        <v>42</v>
      </c>
      <c r="G59">
        <f t="shared" si="0"/>
        <v>42</v>
      </c>
      <c r="I59">
        <f>Exp!D59</f>
        <v>2719</v>
      </c>
      <c r="J59">
        <f t="shared" si="1"/>
        <v>28</v>
      </c>
    </row>
    <row r="60" spans="1:10">
      <c r="A60" s="5" t="s">
        <v>73</v>
      </c>
      <c r="B60" s="5">
        <v>3895</v>
      </c>
      <c r="C60" s="5">
        <v>2670</v>
      </c>
      <c r="D60" s="5">
        <v>1095</v>
      </c>
      <c r="E60" s="5">
        <v>130</v>
      </c>
      <c r="G60">
        <f t="shared" si="0"/>
        <v>130</v>
      </c>
      <c r="I60">
        <f>Exp!D60</f>
        <v>2700</v>
      </c>
      <c r="J60">
        <f t="shared" si="1"/>
        <v>30</v>
      </c>
    </row>
    <row r="61" spans="1:10">
      <c r="A61" s="5" t="s">
        <v>74</v>
      </c>
      <c r="B61" s="5">
        <v>4099</v>
      </c>
      <c r="C61" s="5">
        <v>2749</v>
      </c>
      <c r="D61" s="5">
        <v>1136</v>
      </c>
      <c r="E61" s="5">
        <v>214</v>
      </c>
      <c r="G61">
        <f t="shared" si="0"/>
        <v>214</v>
      </c>
      <c r="I61">
        <f>Exp!D61</f>
        <v>2783</v>
      </c>
      <c r="J61">
        <f t="shared" si="1"/>
        <v>34</v>
      </c>
    </row>
    <row r="62" spans="1:10">
      <c r="A62" s="5" t="s">
        <v>75</v>
      </c>
      <c r="B62" s="5">
        <v>4203</v>
      </c>
      <c r="C62" s="5">
        <v>2911</v>
      </c>
      <c r="D62" s="5">
        <v>1194</v>
      </c>
      <c r="E62" s="5">
        <v>98</v>
      </c>
      <c r="G62">
        <f t="shared" si="0"/>
        <v>98</v>
      </c>
      <c r="I62">
        <f>Exp!D62</f>
        <v>2951</v>
      </c>
      <c r="J62">
        <f t="shared" si="1"/>
        <v>40</v>
      </c>
    </row>
    <row r="63" spans="1:10">
      <c r="A63" s="5" t="s">
        <v>76</v>
      </c>
      <c r="B63" s="5">
        <v>4542</v>
      </c>
      <c r="C63" s="5">
        <v>3174</v>
      </c>
      <c r="D63" s="5">
        <v>1244</v>
      </c>
      <c r="E63" s="5">
        <v>124</v>
      </c>
      <c r="G63">
        <f t="shared" si="0"/>
        <v>124</v>
      </c>
      <c r="I63">
        <f>Exp!D63</f>
        <v>3216</v>
      </c>
      <c r="J63">
        <f t="shared" si="1"/>
        <v>42</v>
      </c>
    </row>
    <row r="64" spans="1:10">
      <c r="A64" s="5" t="s">
        <v>77</v>
      </c>
      <c r="B64" s="5">
        <v>4796</v>
      </c>
      <c r="C64" s="5">
        <v>3454</v>
      </c>
      <c r="D64" s="5">
        <v>1308</v>
      </c>
      <c r="E64" s="5">
        <v>34</v>
      </c>
      <c r="G64">
        <f t="shared" si="0"/>
        <v>34</v>
      </c>
      <c r="I64">
        <f>Exp!D64</f>
        <v>3500</v>
      </c>
      <c r="J64">
        <f t="shared" si="1"/>
        <v>46</v>
      </c>
    </row>
    <row r="65" spans="1:10">
      <c r="A65" s="5" t="s">
        <v>78</v>
      </c>
      <c r="B65" s="5">
        <v>4886</v>
      </c>
      <c r="C65" s="5">
        <v>3694</v>
      </c>
      <c r="D65" s="5">
        <v>1373</v>
      </c>
      <c r="E65" s="5">
        <v>-181</v>
      </c>
      <c r="G65">
        <f t="shared" si="0"/>
        <v>-181</v>
      </c>
      <c r="I65">
        <f>Exp!D65</f>
        <v>3742</v>
      </c>
      <c r="J65">
        <f t="shared" si="1"/>
        <v>48</v>
      </c>
    </row>
    <row r="66" spans="1:10">
      <c r="A66" s="5" t="s">
        <v>79</v>
      </c>
      <c r="B66" s="5">
        <v>5048</v>
      </c>
      <c r="C66" s="5">
        <v>3687</v>
      </c>
      <c r="D66" s="5">
        <v>1453</v>
      </c>
      <c r="E66" s="5">
        <v>-92</v>
      </c>
      <c r="G66">
        <f t="shared" si="0"/>
        <v>-92</v>
      </c>
      <c r="I66">
        <f>Exp!D66</f>
        <v>3741</v>
      </c>
      <c r="J66">
        <f t="shared" si="1"/>
        <v>54</v>
      </c>
    </row>
    <row r="67" spans="1:10">
      <c r="A67" s="5" t="s">
        <v>80</v>
      </c>
      <c r="B67" s="5">
        <v>5502</v>
      </c>
      <c r="C67" s="5">
        <v>3923</v>
      </c>
      <c r="D67" s="5">
        <v>1523</v>
      </c>
      <c r="E67" s="5">
        <v>56</v>
      </c>
      <c r="G67">
        <f t="shared" si="0"/>
        <v>56</v>
      </c>
      <c r="I67">
        <f>Exp!D67</f>
        <v>3982</v>
      </c>
      <c r="J67">
        <f t="shared" si="1"/>
        <v>59</v>
      </c>
    </row>
    <row r="68" spans="1:10">
      <c r="A68" s="5" t="s">
        <v>81</v>
      </c>
      <c r="B68" s="5">
        <v>6158</v>
      </c>
      <c r="C68" s="5">
        <v>4028</v>
      </c>
      <c r="D68" s="5">
        <v>1601</v>
      </c>
      <c r="E68" s="5">
        <v>529</v>
      </c>
      <c r="G68">
        <f t="shared" si="0"/>
        <v>529</v>
      </c>
      <c r="I68">
        <f>Exp!D68</f>
        <v>4090</v>
      </c>
      <c r="J68">
        <f t="shared" si="1"/>
        <v>62</v>
      </c>
    </row>
    <row r="69" spans="1:10">
      <c r="A69" s="5" t="s">
        <v>82</v>
      </c>
      <c r="B69" s="5">
        <v>6608</v>
      </c>
      <c r="C69" s="5">
        <v>4194</v>
      </c>
      <c r="D69" s="5">
        <v>1648</v>
      </c>
      <c r="E69" s="5">
        <v>766</v>
      </c>
      <c r="G69">
        <f t="shared" si="0"/>
        <v>766</v>
      </c>
      <c r="I69">
        <f>Exp!D69</f>
        <v>4260</v>
      </c>
      <c r="J69">
        <f t="shared" si="1"/>
        <v>66</v>
      </c>
    </row>
    <row r="70" spans="1:10">
      <c r="A70" s="5" t="s">
        <v>83</v>
      </c>
      <c r="B70" s="5">
        <v>6927</v>
      </c>
      <c r="C70" s="5">
        <v>4492</v>
      </c>
      <c r="D70" s="5">
        <v>1716</v>
      </c>
      <c r="E70" s="5">
        <v>719</v>
      </c>
      <c r="G70">
        <f t="shared" si="0"/>
        <v>719</v>
      </c>
      <c r="I70">
        <f>Exp!D70</f>
        <v>4557</v>
      </c>
      <c r="J70">
        <f t="shared" si="1"/>
        <v>65</v>
      </c>
    </row>
    <row r="71" spans="1:10">
      <c r="A71" s="5" t="s">
        <v>84</v>
      </c>
      <c r="B71" s="5">
        <v>7049</v>
      </c>
      <c r="C71" s="5">
        <v>5051</v>
      </c>
      <c r="D71" s="5">
        <v>1788</v>
      </c>
      <c r="E71" s="5">
        <v>210</v>
      </c>
      <c r="G71">
        <f t="shared" si="0"/>
        <v>210</v>
      </c>
      <c r="I71">
        <f>Exp!D71</f>
        <v>5129</v>
      </c>
      <c r="J71">
        <f t="shared" si="1"/>
        <v>78</v>
      </c>
    </row>
    <row r="72" spans="1:10">
      <c r="A72" s="5" t="s">
        <v>85</v>
      </c>
      <c r="B72" s="5">
        <v>12907</v>
      </c>
      <c r="C72" s="5">
        <v>7791</v>
      </c>
      <c r="D72" s="5">
        <v>5255</v>
      </c>
      <c r="E72" s="5">
        <v>-139</v>
      </c>
      <c r="G72">
        <f t="shared" si="0"/>
        <v>-139</v>
      </c>
      <c r="I72">
        <f>Exp!D72</f>
        <v>7929</v>
      </c>
      <c r="J72">
        <f t="shared" si="1"/>
        <v>138</v>
      </c>
    </row>
    <row r="73" spans="1:10">
      <c r="A73" s="5" t="s">
        <v>86</v>
      </c>
      <c r="B73" s="5">
        <v>14719</v>
      </c>
      <c r="C73" s="5">
        <v>8044</v>
      </c>
      <c r="D73" s="5">
        <v>6454</v>
      </c>
      <c r="E73" s="5">
        <v>221</v>
      </c>
      <c r="G73">
        <f t="shared" ref="G73:G85" si="2">B73-C73-D73</f>
        <v>221</v>
      </c>
      <c r="I73">
        <f>Exp!D73</f>
        <v>8190</v>
      </c>
      <c r="J73">
        <f t="shared" ref="J73:J85" si="3">I73-C73</f>
        <v>146</v>
      </c>
    </row>
    <row r="74" spans="1:10">
      <c r="A74" s="5" t="s">
        <v>87</v>
      </c>
      <c r="B74" s="5">
        <v>17057</v>
      </c>
      <c r="C74" s="5">
        <v>8683</v>
      </c>
      <c r="D74" s="5">
        <v>6934</v>
      </c>
      <c r="E74" s="5">
        <v>1440</v>
      </c>
      <c r="G74">
        <f t="shared" si="2"/>
        <v>1440</v>
      </c>
      <c r="I74">
        <f>Exp!D74</f>
        <v>8846</v>
      </c>
      <c r="J74">
        <f t="shared" si="3"/>
        <v>163</v>
      </c>
    </row>
    <row r="75" spans="1:10">
      <c r="A75" s="5" t="s">
        <v>88</v>
      </c>
      <c r="B75" s="5">
        <v>18698</v>
      </c>
      <c r="C75" s="5">
        <v>9728</v>
      </c>
      <c r="D75" s="5">
        <v>8199</v>
      </c>
      <c r="E75" s="5">
        <v>771</v>
      </c>
      <c r="G75">
        <f t="shared" si="2"/>
        <v>771</v>
      </c>
      <c r="I75">
        <f>Exp!D75</f>
        <v>9922</v>
      </c>
      <c r="J75">
        <f t="shared" si="3"/>
        <v>194</v>
      </c>
    </row>
    <row r="76" spans="1:10">
      <c r="A76" s="5" t="s">
        <v>89</v>
      </c>
      <c r="B76" s="5">
        <v>18875</v>
      </c>
      <c r="C76" s="5">
        <v>9707</v>
      </c>
      <c r="D76" s="5">
        <v>8343</v>
      </c>
      <c r="E76" s="5">
        <v>825</v>
      </c>
      <c r="G76">
        <f t="shared" si="2"/>
        <v>825</v>
      </c>
      <c r="I76">
        <f>Exp!D76</f>
        <v>9918</v>
      </c>
      <c r="J76">
        <f t="shared" si="3"/>
        <v>211</v>
      </c>
    </row>
    <row r="77" spans="1:10">
      <c r="A77" s="5" t="s">
        <v>90</v>
      </c>
      <c r="B77" s="5">
        <v>18761</v>
      </c>
      <c r="C77" s="5">
        <v>9455</v>
      </c>
      <c r="D77" s="5">
        <v>9276</v>
      </c>
      <c r="E77" s="5">
        <v>30</v>
      </c>
      <c r="G77">
        <f t="shared" si="2"/>
        <v>30</v>
      </c>
      <c r="I77">
        <f>Exp!D77</f>
        <v>9682</v>
      </c>
      <c r="J77">
        <f t="shared" si="3"/>
        <v>227</v>
      </c>
    </row>
    <row r="78" spans="1:10">
      <c r="A78" s="5" t="s">
        <v>91</v>
      </c>
      <c r="B78" s="5">
        <v>16877</v>
      </c>
      <c r="C78" s="5">
        <v>8254</v>
      </c>
      <c r="D78" s="5">
        <v>8199</v>
      </c>
      <c r="E78" s="5">
        <v>424</v>
      </c>
      <c r="G78">
        <f t="shared" si="2"/>
        <v>424</v>
      </c>
      <c r="I78">
        <f>Exp!D78</f>
        <v>8475</v>
      </c>
      <c r="J78">
        <f t="shared" si="3"/>
        <v>221</v>
      </c>
    </row>
    <row r="79" spans="1:10">
      <c r="A79" s="5" t="s">
        <v>92</v>
      </c>
      <c r="B79" s="5">
        <v>14030</v>
      </c>
      <c r="C79" s="5">
        <v>7316</v>
      </c>
      <c r="D79" s="5">
        <v>6747</v>
      </c>
      <c r="E79" s="5">
        <v>-33</v>
      </c>
      <c r="G79">
        <f t="shared" si="2"/>
        <v>-33</v>
      </c>
      <c r="I79">
        <f>Exp!D79</f>
        <v>7508</v>
      </c>
      <c r="J79">
        <f t="shared" si="3"/>
        <v>192</v>
      </c>
    </row>
    <row r="80" spans="1:10">
      <c r="A80" s="5" t="s">
        <v>93</v>
      </c>
      <c r="B80" s="5">
        <v>15131</v>
      </c>
      <c r="C80" s="5">
        <v>8632</v>
      </c>
      <c r="D80" s="5">
        <v>6759</v>
      </c>
      <c r="E80" s="5">
        <v>-260</v>
      </c>
      <c r="G80">
        <f t="shared" si="2"/>
        <v>-260</v>
      </c>
      <c r="I80">
        <f>Exp!D80</f>
        <v>8850</v>
      </c>
      <c r="J80">
        <f t="shared" si="3"/>
        <v>218</v>
      </c>
    </row>
    <row r="81" spans="1:10">
      <c r="A81" s="5" t="s">
        <v>94</v>
      </c>
      <c r="B81" s="5">
        <v>16453</v>
      </c>
      <c r="C81" s="5">
        <v>10785</v>
      </c>
      <c r="D81" s="5">
        <v>5735</v>
      </c>
      <c r="E81" s="5">
        <v>-67</v>
      </c>
      <c r="G81">
        <f t="shared" si="2"/>
        <v>-67</v>
      </c>
      <c r="I81">
        <f>Exp!D81</f>
        <v>10927</v>
      </c>
      <c r="J81">
        <f t="shared" si="3"/>
        <v>142</v>
      </c>
    </row>
    <row r="82" spans="1:10">
      <c r="A82" s="5" t="s">
        <v>95</v>
      </c>
      <c r="B82" s="5">
        <v>18092</v>
      </c>
      <c r="C82" s="5">
        <v>13743</v>
      </c>
      <c r="D82" s="5">
        <v>5496</v>
      </c>
      <c r="E82" s="5">
        <v>-1147</v>
      </c>
      <c r="G82">
        <f t="shared" si="2"/>
        <v>-1147</v>
      </c>
      <c r="I82">
        <f>Exp!D82</f>
        <v>13928</v>
      </c>
      <c r="J82">
        <f t="shared" si="3"/>
        <v>185</v>
      </c>
    </row>
    <row r="83" spans="1:10">
      <c r="A83" s="5" t="s">
        <v>96</v>
      </c>
      <c r="B83" s="5">
        <v>20333</v>
      </c>
      <c r="C83" s="5">
        <v>17426</v>
      </c>
      <c r="D83" s="5">
        <v>5242</v>
      </c>
      <c r="E83" s="5">
        <v>-2335</v>
      </c>
      <c r="G83">
        <f t="shared" si="2"/>
        <v>-2335</v>
      </c>
      <c r="I83">
        <f>Exp!D83</f>
        <v>17689</v>
      </c>
      <c r="J83">
        <f t="shared" si="3"/>
        <v>263</v>
      </c>
    </row>
    <row r="84" spans="1:10">
      <c r="A84" s="5" t="s">
        <v>97</v>
      </c>
      <c r="B84" s="5">
        <v>24105</v>
      </c>
      <c r="C84" s="5">
        <v>18500</v>
      </c>
      <c r="D84" s="5">
        <v>4967</v>
      </c>
      <c r="E84" s="5">
        <v>638</v>
      </c>
      <c r="G84">
        <f t="shared" si="2"/>
        <v>638</v>
      </c>
      <c r="I84">
        <f>Exp!D84</f>
        <v>18758</v>
      </c>
      <c r="J84">
        <f t="shared" si="3"/>
        <v>258</v>
      </c>
    </row>
    <row r="85" spans="1:10">
      <c r="A85" s="5" t="s">
        <v>98</v>
      </c>
      <c r="B85" s="5">
        <v>28732</v>
      </c>
      <c r="C85" s="5">
        <v>25607</v>
      </c>
      <c r="D85" s="5">
        <v>5120</v>
      </c>
      <c r="E85" s="5">
        <v>-1995</v>
      </c>
      <c r="G85">
        <f t="shared" si="2"/>
        <v>-1995</v>
      </c>
      <c r="I85">
        <f>Exp!D85</f>
        <v>25814</v>
      </c>
      <c r="J85">
        <f t="shared" si="3"/>
        <v>207</v>
      </c>
    </row>
  </sheetData>
  <printOptions gridLines="1" gridLinesSet="0"/>
  <pageMargins left="0.75" right="0.75" top="1" bottom="1" header="0.5" footer="0.5"/>
  <pageSetup paperSize="9" fitToWidth="0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F8" sqref="F8"/>
    </sheetView>
  </sheetViews>
  <sheetFormatPr baseColWidth="10" defaultColWidth="8.83203125" defaultRowHeight="12" x14ac:dyDescent="0"/>
  <cols>
    <col min="1" max="1" width="18.6640625" customWidth="1"/>
    <col min="2" max="8" width="13.33203125" customWidth="1"/>
    <col min="10" max="10" width="0" hidden="1" customWidth="1"/>
    <col min="11" max="11" width="13" customWidth="1"/>
  </cols>
  <sheetData>
    <row r="1" spans="1:13" ht="48" customHeight="1">
      <c r="A1" s="1" t="s">
        <v>0</v>
      </c>
      <c r="B1" s="2" t="s">
        <v>1</v>
      </c>
      <c r="C1" s="3"/>
      <c r="D1" s="3"/>
      <c r="E1" s="3"/>
      <c r="F1" s="3"/>
      <c r="G1" s="3"/>
      <c r="H1" s="3"/>
    </row>
    <row r="2" spans="1:13" ht="20" customHeight="1">
      <c r="A2" s="1" t="s">
        <v>2</v>
      </c>
      <c r="B2" s="3" t="s">
        <v>3</v>
      </c>
      <c r="C2" s="3"/>
      <c r="D2" s="3"/>
      <c r="E2" s="3"/>
      <c r="F2" s="3"/>
      <c r="G2" s="3"/>
      <c r="H2" s="3"/>
    </row>
    <row r="3" spans="1:13" ht="31" customHeight="1">
      <c r="A3" s="1" t="s">
        <v>4</v>
      </c>
      <c r="B3" s="2" t="s">
        <v>5</v>
      </c>
      <c r="C3" s="2"/>
      <c r="D3" s="2"/>
      <c r="E3" s="2"/>
      <c r="F3" s="2"/>
      <c r="G3" s="2"/>
      <c r="H3" s="2"/>
    </row>
    <row r="4" spans="1:13" ht="41" customHeight="1">
      <c r="A4" s="1" t="s">
        <v>6</v>
      </c>
      <c r="B4" s="4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4" t="s">
        <v>13</v>
      </c>
      <c r="I4" s="4" t="s">
        <v>14</v>
      </c>
      <c r="K4" s="4" t="s">
        <v>200</v>
      </c>
    </row>
    <row r="5" spans="1:13" ht="41" customHeight="1">
      <c r="A5" s="1" t="s">
        <v>16</v>
      </c>
      <c r="B5" s="4" t="s">
        <v>18</v>
      </c>
      <c r="C5" s="4" t="s">
        <v>18</v>
      </c>
      <c r="D5" s="4" t="s">
        <v>18</v>
      </c>
      <c r="E5" s="4" t="s">
        <v>18</v>
      </c>
      <c r="F5" s="4" t="s">
        <v>18</v>
      </c>
      <c r="G5" s="4" t="s">
        <v>18</v>
      </c>
      <c r="H5" s="4" t="s">
        <v>18</v>
      </c>
    </row>
    <row r="6" spans="1:13" ht="41" customHeight="1">
      <c r="A6" s="1" t="s">
        <v>15</v>
      </c>
      <c r="B6" s="4" t="s">
        <v>19</v>
      </c>
      <c r="C6" s="4" t="s">
        <v>19</v>
      </c>
      <c r="D6" s="4" t="s">
        <v>19</v>
      </c>
      <c r="E6" s="4" t="s">
        <v>19</v>
      </c>
      <c r="F6" s="4" t="s">
        <v>19</v>
      </c>
      <c r="G6" s="4" t="s">
        <v>19</v>
      </c>
      <c r="H6" s="4" t="s">
        <v>19</v>
      </c>
    </row>
    <row r="7" spans="1:13" ht="41" customHeight="1">
      <c r="A7" s="1" t="s">
        <v>17</v>
      </c>
      <c r="B7" s="4" t="s">
        <v>20</v>
      </c>
      <c r="C7" s="4" t="s">
        <v>20</v>
      </c>
      <c r="D7" s="4" t="s">
        <v>20</v>
      </c>
      <c r="E7" s="4" t="s">
        <v>20</v>
      </c>
      <c r="F7" s="4" t="s">
        <v>20</v>
      </c>
      <c r="G7" s="4" t="s">
        <v>20</v>
      </c>
      <c r="H7" s="4" t="s">
        <v>20</v>
      </c>
    </row>
    <row r="8" spans="1:13">
      <c r="A8" s="5" t="s">
        <v>21</v>
      </c>
      <c r="B8" s="5">
        <v>9093</v>
      </c>
      <c r="C8" s="5">
        <v>700</v>
      </c>
      <c r="D8" s="5">
        <v>741</v>
      </c>
      <c r="E8" s="5"/>
      <c r="F8" s="5">
        <v>10534</v>
      </c>
      <c r="G8" s="5"/>
      <c r="H8" s="5"/>
      <c r="J8">
        <f>LN(F8/1000)</f>
        <v>2.3546081210611978</v>
      </c>
      <c r="K8">
        <f>B8+C8+D8</f>
        <v>10534</v>
      </c>
      <c r="M8" s="20"/>
    </row>
    <row r="9" spans="1:13">
      <c r="A9" s="5" t="s">
        <v>22</v>
      </c>
      <c r="B9" s="5">
        <v>9090</v>
      </c>
      <c r="C9" s="5">
        <v>740</v>
      </c>
      <c r="D9" s="5">
        <v>738</v>
      </c>
      <c r="E9" s="5"/>
      <c r="F9" s="5">
        <v>10568</v>
      </c>
      <c r="G9" s="5"/>
      <c r="H9" s="5"/>
      <c r="J9">
        <f t="shared" ref="J9:J15" si="0">LN(F9/1000)</f>
        <v>2.3578305672200242</v>
      </c>
      <c r="K9">
        <f t="shared" ref="K9:K72" si="1">B9+C9+D9</f>
        <v>10568</v>
      </c>
    </row>
    <row r="10" spans="1:13">
      <c r="A10" s="5" t="s">
        <v>23</v>
      </c>
      <c r="B10" s="5">
        <v>9072</v>
      </c>
      <c r="C10" s="5">
        <v>1300</v>
      </c>
      <c r="D10" s="5">
        <v>749</v>
      </c>
      <c r="E10" s="5"/>
      <c r="F10" s="5">
        <v>11121</v>
      </c>
      <c r="G10" s="5"/>
      <c r="H10" s="5"/>
      <c r="J10">
        <f t="shared" si="0"/>
        <v>2.408835212836705</v>
      </c>
      <c r="K10">
        <f t="shared" si="1"/>
        <v>11121</v>
      </c>
    </row>
    <row r="11" spans="1:13">
      <c r="A11" s="5" t="s">
        <v>24</v>
      </c>
      <c r="B11" s="5">
        <v>9271</v>
      </c>
      <c r="C11" s="5">
        <v>600</v>
      </c>
      <c r="D11" s="5">
        <v>759</v>
      </c>
      <c r="E11" s="5"/>
      <c r="F11" s="5">
        <v>10630</v>
      </c>
      <c r="G11" s="5"/>
      <c r="H11" s="5"/>
      <c r="J11">
        <f t="shared" si="0"/>
        <v>2.3636801923538568</v>
      </c>
      <c r="K11">
        <f t="shared" si="1"/>
        <v>10630</v>
      </c>
    </row>
    <row r="12" spans="1:13">
      <c r="A12" s="5" t="s">
        <v>25</v>
      </c>
      <c r="B12" s="5">
        <v>9268</v>
      </c>
      <c r="C12" s="5">
        <v>920</v>
      </c>
      <c r="D12" s="5">
        <v>773</v>
      </c>
      <c r="E12" s="5"/>
      <c r="F12" s="5">
        <v>10961</v>
      </c>
      <c r="G12" s="5"/>
      <c r="H12" s="5"/>
      <c r="J12">
        <f t="shared" si="0"/>
        <v>2.3943435182335864</v>
      </c>
      <c r="K12">
        <f t="shared" si="1"/>
        <v>10961</v>
      </c>
    </row>
    <row r="13" spans="1:13">
      <c r="A13" s="5" t="s">
        <v>26</v>
      </c>
      <c r="B13" s="5">
        <v>9164</v>
      </c>
      <c r="C13" s="5">
        <v>370</v>
      </c>
      <c r="D13" s="5">
        <v>782</v>
      </c>
      <c r="E13" s="5"/>
      <c r="F13" s="5">
        <v>10316</v>
      </c>
      <c r="G13" s="5"/>
      <c r="H13" s="5"/>
      <c r="J13">
        <f t="shared" si="0"/>
        <v>2.3336960880190984</v>
      </c>
      <c r="K13">
        <f t="shared" si="1"/>
        <v>10316</v>
      </c>
    </row>
    <row r="14" spans="1:13">
      <c r="A14" s="5" t="s">
        <v>27</v>
      </c>
      <c r="B14" s="5">
        <v>9577</v>
      </c>
      <c r="C14" s="5">
        <v>1200</v>
      </c>
      <c r="D14" s="5">
        <v>776</v>
      </c>
      <c r="E14" s="5"/>
      <c r="F14" s="5">
        <v>11553</v>
      </c>
      <c r="G14" s="5"/>
      <c r="H14" s="5"/>
      <c r="J14">
        <f t="shared" si="0"/>
        <v>2.4469451435008818</v>
      </c>
      <c r="K14">
        <f t="shared" si="1"/>
        <v>11553</v>
      </c>
    </row>
    <row r="15" spans="1:13">
      <c r="A15" s="5" t="s">
        <v>28</v>
      </c>
      <c r="B15" s="5">
        <v>10393</v>
      </c>
      <c r="C15" s="5">
        <v>680</v>
      </c>
      <c r="D15" s="5">
        <v>772</v>
      </c>
      <c r="E15" s="5"/>
      <c r="F15" s="5">
        <v>11845</v>
      </c>
      <c r="G15" s="5"/>
      <c r="H15" s="5"/>
      <c r="J15">
        <f t="shared" si="0"/>
        <v>2.4719058376107488</v>
      </c>
      <c r="K15">
        <f t="shared" si="1"/>
        <v>11845</v>
      </c>
    </row>
    <row r="16" spans="1:13">
      <c r="A16" s="5" t="s">
        <v>29</v>
      </c>
      <c r="B16" s="5">
        <v>10522</v>
      </c>
      <c r="C16" s="5">
        <v>750</v>
      </c>
      <c r="D16" s="5">
        <v>781</v>
      </c>
      <c r="E16" s="5"/>
      <c r="F16" s="5">
        <v>12053</v>
      </c>
      <c r="G16" s="5"/>
      <c r="H16" s="5"/>
      <c r="K16">
        <f t="shared" si="1"/>
        <v>12053</v>
      </c>
    </row>
    <row r="17" spans="1:11">
      <c r="A17" s="5" t="s">
        <v>30</v>
      </c>
      <c r="B17" s="5">
        <v>10550</v>
      </c>
      <c r="C17" s="5">
        <v>880</v>
      </c>
      <c r="D17" s="5">
        <v>789</v>
      </c>
      <c r="E17" s="5"/>
      <c r="F17" s="5">
        <v>12219</v>
      </c>
      <c r="G17" s="5"/>
      <c r="H17" s="5"/>
      <c r="K17">
        <f t="shared" si="1"/>
        <v>12219</v>
      </c>
    </row>
    <row r="18" spans="1:11">
      <c r="A18" s="5" t="s">
        <v>31</v>
      </c>
      <c r="B18" s="5">
        <v>11209</v>
      </c>
      <c r="C18" s="5">
        <v>1530</v>
      </c>
      <c r="D18" s="5">
        <v>850</v>
      </c>
      <c r="E18" s="5">
        <v>15</v>
      </c>
      <c r="F18" s="5">
        <v>13604</v>
      </c>
      <c r="G18" s="5"/>
      <c r="H18" s="5"/>
      <c r="K18">
        <f t="shared" si="1"/>
        <v>13589</v>
      </c>
    </row>
    <row r="19" spans="1:11">
      <c r="A19" s="5" t="s">
        <v>32</v>
      </c>
      <c r="B19" s="5">
        <v>11208</v>
      </c>
      <c r="C19" s="5">
        <v>890</v>
      </c>
      <c r="D19" s="5">
        <v>884</v>
      </c>
      <c r="E19" s="5">
        <v>20</v>
      </c>
      <c r="F19" s="5">
        <v>13002</v>
      </c>
      <c r="G19" s="5"/>
      <c r="H19" s="5"/>
      <c r="K19">
        <f t="shared" si="1"/>
        <v>12982</v>
      </c>
    </row>
    <row r="20" spans="1:11">
      <c r="A20" s="5" t="s">
        <v>33</v>
      </c>
      <c r="B20" s="5">
        <v>11164</v>
      </c>
      <c r="C20" s="5">
        <v>1670</v>
      </c>
      <c r="D20" s="5">
        <v>877</v>
      </c>
      <c r="E20" s="5">
        <v>20</v>
      </c>
      <c r="F20" s="5">
        <v>13731</v>
      </c>
      <c r="G20" s="5"/>
      <c r="H20" s="5"/>
      <c r="K20">
        <f t="shared" si="1"/>
        <v>13711</v>
      </c>
    </row>
    <row r="21" spans="1:11">
      <c r="A21" s="5" t="s">
        <v>34</v>
      </c>
      <c r="B21" s="5">
        <v>11767</v>
      </c>
      <c r="C21" s="5">
        <v>1970</v>
      </c>
      <c r="D21" s="5">
        <v>877</v>
      </c>
      <c r="E21" s="5">
        <v>25</v>
      </c>
      <c r="F21" s="5">
        <v>14639</v>
      </c>
      <c r="G21" s="5"/>
      <c r="H21" s="5"/>
      <c r="K21">
        <f t="shared" si="1"/>
        <v>14614</v>
      </c>
    </row>
    <row r="22" spans="1:11">
      <c r="A22" s="5" t="s">
        <v>35</v>
      </c>
      <c r="B22" s="5">
        <v>12128</v>
      </c>
      <c r="C22" s="5">
        <v>1630</v>
      </c>
      <c r="D22" s="5">
        <v>889</v>
      </c>
      <c r="E22" s="5">
        <v>30</v>
      </c>
      <c r="F22" s="5">
        <v>14677</v>
      </c>
      <c r="G22" s="5"/>
      <c r="H22" s="5"/>
      <c r="K22">
        <f t="shared" si="1"/>
        <v>14647</v>
      </c>
    </row>
    <row r="23" spans="1:11">
      <c r="A23" s="5" t="s">
        <v>36</v>
      </c>
      <c r="B23" s="5">
        <v>12461</v>
      </c>
      <c r="C23" s="5">
        <v>1440</v>
      </c>
      <c r="D23" s="5">
        <v>922</v>
      </c>
      <c r="E23" s="5">
        <v>35</v>
      </c>
      <c r="F23" s="5">
        <v>14858</v>
      </c>
      <c r="G23" s="5"/>
      <c r="H23" s="5"/>
      <c r="K23">
        <f t="shared" si="1"/>
        <v>14823</v>
      </c>
    </row>
    <row r="24" spans="1:11">
      <c r="A24" s="5" t="s">
        <v>37</v>
      </c>
      <c r="B24" s="5">
        <v>12359</v>
      </c>
      <c r="C24" s="5">
        <v>1460</v>
      </c>
      <c r="D24" s="5">
        <v>1247</v>
      </c>
      <c r="E24" s="5">
        <v>40</v>
      </c>
      <c r="F24" s="5">
        <v>15106</v>
      </c>
      <c r="G24" s="5"/>
      <c r="H24" s="5"/>
      <c r="K24">
        <f t="shared" si="1"/>
        <v>15066</v>
      </c>
    </row>
    <row r="25" spans="1:11">
      <c r="A25" s="5" t="s">
        <v>38</v>
      </c>
      <c r="B25" s="5">
        <v>12763</v>
      </c>
      <c r="C25" s="5">
        <v>1070</v>
      </c>
      <c r="D25" s="5">
        <v>1225</v>
      </c>
      <c r="E25" s="5">
        <v>50</v>
      </c>
      <c r="F25" s="5">
        <v>15108</v>
      </c>
      <c r="G25" s="5"/>
      <c r="H25" s="5"/>
      <c r="K25">
        <f t="shared" si="1"/>
        <v>15058</v>
      </c>
    </row>
    <row r="26" spans="1:11">
      <c r="A26" s="5" t="s">
        <v>39</v>
      </c>
      <c r="B26" s="5">
        <v>13286</v>
      </c>
      <c r="C26" s="5">
        <v>2270</v>
      </c>
      <c r="D26" s="5">
        <v>1005</v>
      </c>
      <c r="E26" s="5">
        <v>60</v>
      </c>
      <c r="F26" s="5">
        <v>16621</v>
      </c>
      <c r="G26" s="5"/>
      <c r="H26" s="5"/>
      <c r="K26">
        <f t="shared" si="1"/>
        <v>16561</v>
      </c>
    </row>
    <row r="27" spans="1:11">
      <c r="A27" s="5" t="s">
        <v>40</v>
      </c>
      <c r="B27" s="5">
        <v>13452</v>
      </c>
      <c r="C27" s="5">
        <v>1140</v>
      </c>
      <c r="D27" s="5">
        <v>998</v>
      </c>
      <c r="E27" s="5">
        <v>70</v>
      </c>
      <c r="F27" s="5">
        <v>15660</v>
      </c>
      <c r="G27" s="5"/>
      <c r="H27" s="5"/>
      <c r="K27">
        <f t="shared" si="1"/>
        <v>15590</v>
      </c>
    </row>
    <row r="28" spans="1:11">
      <c r="A28" s="5" t="s">
        <v>41</v>
      </c>
      <c r="B28" s="5">
        <v>13398</v>
      </c>
      <c r="C28" s="5">
        <v>1870</v>
      </c>
      <c r="D28" s="5">
        <v>1353</v>
      </c>
      <c r="E28" s="5">
        <v>85</v>
      </c>
      <c r="F28" s="5">
        <v>16706</v>
      </c>
      <c r="G28" s="5"/>
      <c r="H28" s="5"/>
      <c r="K28">
        <f t="shared" si="1"/>
        <v>16621</v>
      </c>
    </row>
    <row r="29" spans="1:11">
      <c r="A29" s="5" t="s">
        <v>42</v>
      </c>
      <c r="B29" s="5">
        <v>13939</v>
      </c>
      <c r="C29" s="5">
        <v>1520</v>
      </c>
      <c r="D29" s="5">
        <v>1841</v>
      </c>
      <c r="E29" s="5">
        <v>95</v>
      </c>
      <c r="F29" s="5">
        <v>17395</v>
      </c>
      <c r="G29" s="5"/>
      <c r="H29" s="5"/>
      <c r="K29">
        <f t="shared" si="1"/>
        <v>17300</v>
      </c>
    </row>
    <row r="30" spans="1:11">
      <c r="A30" s="5" t="s">
        <v>43</v>
      </c>
      <c r="B30" s="5">
        <v>15039</v>
      </c>
      <c r="C30" s="5">
        <v>2440</v>
      </c>
      <c r="D30" s="5">
        <v>1461</v>
      </c>
      <c r="E30" s="5">
        <v>193</v>
      </c>
      <c r="F30" s="5">
        <v>19133</v>
      </c>
      <c r="G30" s="5"/>
      <c r="H30" s="5"/>
      <c r="K30">
        <f t="shared" si="1"/>
        <v>18940</v>
      </c>
    </row>
    <row r="31" spans="1:11">
      <c r="A31" s="5" t="s">
        <v>44</v>
      </c>
      <c r="B31" s="5">
        <v>15672</v>
      </c>
      <c r="C31" s="5">
        <v>2120</v>
      </c>
      <c r="D31" s="5">
        <v>1482</v>
      </c>
      <c r="E31" s="5">
        <v>494</v>
      </c>
      <c r="F31" s="5">
        <v>19768</v>
      </c>
      <c r="G31" s="5"/>
      <c r="H31" s="5"/>
      <c r="K31">
        <f t="shared" si="1"/>
        <v>19274</v>
      </c>
    </row>
    <row r="32" spans="1:11">
      <c r="A32" s="5" t="s">
        <v>45</v>
      </c>
      <c r="B32" s="5">
        <v>16354</v>
      </c>
      <c r="C32" s="5">
        <v>3180</v>
      </c>
      <c r="D32" s="5">
        <v>1653</v>
      </c>
      <c r="E32" s="5">
        <v>129</v>
      </c>
      <c r="F32" s="5">
        <v>21316</v>
      </c>
      <c r="G32" s="5"/>
      <c r="H32" s="5"/>
      <c r="K32">
        <f t="shared" si="1"/>
        <v>21187</v>
      </c>
    </row>
    <row r="33" spans="1:11">
      <c r="A33" s="5" t="s">
        <v>46</v>
      </c>
      <c r="B33" s="5">
        <v>16716</v>
      </c>
      <c r="C33" s="5">
        <v>2570</v>
      </c>
      <c r="D33" s="5">
        <v>1592</v>
      </c>
      <c r="E33" s="5">
        <v>192</v>
      </c>
      <c r="F33" s="5">
        <v>21070</v>
      </c>
      <c r="G33" s="5"/>
      <c r="H33" s="5"/>
      <c r="K33">
        <f t="shared" si="1"/>
        <v>20878</v>
      </c>
    </row>
    <row r="34" spans="1:11">
      <c r="A34" s="5" t="s">
        <v>47</v>
      </c>
      <c r="B34" s="5">
        <v>16457</v>
      </c>
      <c r="C34" s="5">
        <v>2750</v>
      </c>
      <c r="D34" s="5">
        <v>1409</v>
      </c>
      <c r="E34" s="5">
        <v>274</v>
      </c>
      <c r="F34" s="5">
        <v>20890</v>
      </c>
      <c r="G34" s="5"/>
      <c r="H34" s="5"/>
      <c r="K34">
        <f t="shared" si="1"/>
        <v>20616</v>
      </c>
    </row>
    <row r="35" spans="1:11">
      <c r="A35" s="5" t="s">
        <v>48</v>
      </c>
      <c r="B35" s="5">
        <v>16700</v>
      </c>
      <c r="C35" s="5">
        <v>2240</v>
      </c>
      <c r="D35" s="5">
        <v>1483</v>
      </c>
      <c r="E35" s="5">
        <v>282</v>
      </c>
      <c r="F35" s="5">
        <v>20705</v>
      </c>
      <c r="G35" s="5"/>
      <c r="H35" s="5"/>
      <c r="K35">
        <f t="shared" si="1"/>
        <v>20423</v>
      </c>
    </row>
    <row r="36" spans="1:11">
      <c r="A36" s="5" t="s">
        <v>49</v>
      </c>
      <c r="B36" s="5">
        <v>17549</v>
      </c>
      <c r="C36" s="5">
        <v>2310</v>
      </c>
      <c r="D36" s="5">
        <v>1475</v>
      </c>
      <c r="E36" s="5">
        <v>469</v>
      </c>
      <c r="F36" s="5">
        <v>21803</v>
      </c>
      <c r="G36" s="5"/>
      <c r="H36" s="5"/>
      <c r="K36">
        <f t="shared" si="1"/>
        <v>21334</v>
      </c>
    </row>
    <row r="37" spans="1:11">
      <c r="A37" s="5" t="s">
        <v>50</v>
      </c>
      <c r="B37" s="5">
        <v>17443</v>
      </c>
      <c r="C37" s="5">
        <v>1820</v>
      </c>
      <c r="D37" s="5">
        <v>1488</v>
      </c>
      <c r="E37" s="5">
        <v>442</v>
      </c>
      <c r="F37" s="5">
        <v>21193</v>
      </c>
      <c r="G37" s="5"/>
      <c r="H37" s="5"/>
      <c r="K37">
        <f t="shared" si="1"/>
        <v>20751</v>
      </c>
    </row>
    <row r="38" spans="1:11">
      <c r="A38" s="5" t="s">
        <v>51</v>
      </c>
      <c r="B38" s="5">
        <v>16808</v>
      </c>
      <c r="C38" s="5">
        <v>1860</v>
      </c>
      <c r="D38" s="5">
        <v>1490</v>
      </c>
      <c r="E38" s="5">
        <v>418</v>
      </c>
      <c r="F38" s="5">
        <v>20576</v>
      </c>
      <c r="G38" s="5">
        <v>-284</v>
      </c>
      <c r="H38" s="5">
        <v>19874</v>
      </c>
      <c r="K38">
        <f t="shared" si="1"/>
        <v>20158</v>
      </c>
    </row>
    <row r="39" spans="1:11">
      <c r="A39" s="5" t="s">
        <v>52</v>
      </c>
      <c r="B39" s="5">
        <v>17272</v>
      </c>
      <c r="C39" s="5">
        <v>2160</v>
      </c>
      <c r="D39" s="5">
        <v>1510</v>
      </c>
      <c r="E39" s="5">
        <v>482</v>
      </c>
      <c r="F39" s="5">
        <v>21424</v>
      </c>
      <c r="G39" s="5">
        <v>-326</v>
      </c>
      <c r="H39" s="5">
        <v>20616</v>
      </c>
      <c r="K39">
        <f t="shared" si="1"/>
        <v>20942</v>
      </c>
    </row>
    <row r="40" spans="1:11">
      <c r="A40" s="5" t="s">
        <v>53</v>
      </c>
      <c r="B40" s="5">
        <v>17247</v>
      </c>
      <c r="C40" s="5">
        <v>2110</v>
      </c>
      <c r="D40" s="5">
        <v>1488</v>
      </c>
      <c r="E40" s="5">
        <v>630</v>
      </c>
      <c r="F40" s="5">
        <v>21475</v>
      </c>
      <c r="G40" s="5">
        <v>-401</v>
      </c>
      <c r="H40" s="5">
        <v>20444</v>
      </c>
      <c r="K40">
        <f t="shared" si="1"/>
        <v>20845</v>
      </c>
    </row>
    <row r="41" spans="1:11">
      <c r="A41" s="5" t="s">
        <v>54</v>
      </c>
      <c r="B41" s="5">
        <v>18357</v>
      </c>
      <c r="C41" s="5">
        <v>2460</v>
      </c>
      <c r="D41" s="5">
        <v>1474</v>
      </c>
      <c r="E41" s="5">
        <v>373</v>
      </c>
      <c r="F41" s="5">
        <v>22664</v>
      </c>
      <c r="G41" s="5">
        <v>-382</v>
      </c>
      <c r="H41" s="5">
        <v>21909</v>
      </c>
      <c r="K41">
        <f t="shared" si="1"/>
        <v>22291</v>
      </c>
    </row>
    <row r="42" spans="1:11">
      <c r="A42" s="5" t="s">
        <v>55</v>
      </c>
      <c r="B42" s="5">
        <v>18797</v>
      </c>
      <c r="C42" s="5">
        <v>2730</v>
      </c>
      <c r="D42" s="5">
        <v>1504</v>
      </c>
      <c r="E42" s="5">
        <v>689</v>
      </c>
      <c r="F42" s="5">
        <v>23720</v>
      </c>
      <c r="G42" s="5">
        <v>-300</v>
      </c>
      <c r="H42" s="5">
        <v>22712</v>
      </c>
      <c r="K42">
        <f t="shared" si="1"/>
        <v>23031</v>
      </c>
    </row>
    <row r="43" spans="1:11">
      <c r="A43" s="5" t="s">
        <v>56</v>
      </c>
      <c r="B43" s="5">
        <v>19355</v>
      </c>
      <c r="C43" s="5">
        <v>2740</v>
      </c>
      <c r="D43" s="5">
        <v>1512</v>
      </c>
      <c r="E43" s="5">
        <v>727</v>
      </c>
      <c r="F43" s="5">
        <v>24334</v>
      </c>
      <c r="G43" s="5">
        <v>-155</v>
      </c>
      <c r="H43" s="5">
        <v>23452</v>
      </c>
      <c r="K43">
        <f t="shared" si="1"/>
        <v>23607</v>
      </c>
    </row>
    <row r="44" spans="1:11">
      <c r="A44" s="5" t="s">
        <v>57</v>
      </c>
      <c r="B44" s="5">
        <v>19712</v>
      </c>
      <c r="C44" s="5">
        <v>2830</v>
      </c>
      <c r="D44" s="5">
        <v>1547</v>
      </c>
      <c r="E44" s="5">
        <v>701</v>
      </c>
      <c r="F44" s="5">
        <v>24790</v>
      </c>
      <c r="G44" s="5">
        <v>53</v>
      </c>
      <c r="H44" s="5">
        <v>24142</v>
      </c>
      <c r="K44">
        <f t="shared" si="1"/>
        <v>24089</v>
      </c>
    </row>
    <row r="45" spans="1:11">
      <c r="A45" s="5" t="s">
        <v>58</v>
      </c>
      <c r="B45" s="5">
        <v>19955</v>
      </c>
      <c r="C45" s="5">
        <v>3030</v>
      </c>
      <c r="D45" s="5">
        <v>1637</v>
      </c>
      <c r="E45" s="5">
        <v>561</v>
      </c>
      <c r="F45" s="5">
        <v>25183</v>
      </c>
      <c r="G45" s="5">
        <v>-64</v>
      </c>
      <c r="H45" s="5">
        <v>24558</v>
      </c>
      <c r="K45">
        <f t="shared" si="1"/>
        <v>24622</v>
      </c>
    </row>
    <row r="46" spans="1:11">
      <c r="A46" s="5" t="s">
        <v>59</v>
      </c>
      <c r="B46" s="5">
        <v>20712</v>
      </c>
      <c r="C46" s="5">
        <v>2960</v>
      </c>
      <c r="D46" s="5">
        <v>1977</v>
      </c>
      <c r="E46" s="5">
        <v>846</v>
      </c>
      <c r="F46" s="5">
        <v>26495</v>
      </c>
      <c r="G46" s="5">
        <v>191</v>
      </c>
      <c r="H46" s="5">
        <v>25840</v>
      </c>
      <c r="K46">
        <f t="shared" si="1"/>
        <v>25649</v>
      </c>
    </row>
    <row r="47" spans="1:11">
      <c r="A47" s="5" t="s">
        <v>60</v>
      </c>
      <c r="B47" s="5">
        <v>21269</v>
      </c>
      <c r="C47" s="5">
        <v>3600</v>
      </c>
      <c r="D47" s="5">
        <v>2010</v>
      </c>
      <c r="E47" s="5">
        <v>716</v>
      </c>
      <c r="F47" s="5">
        <v>27595</v>
      </c>
      <c r="G47" s="5">
        <v>-406</v>
      </c>
      <c r="H47" s="5">
        <v>26478</v>
      </c>
      <c r="K47">
        <f t="shared" si="1"/>
        <v>26879</v>
      </c>
    </row>
    <row r="48" spans="1:11">
      <c r="A48" s="5" t="s">
        <v>61</v>
      </c>
      <c r="B48" s="5">
        <v>21732</v>
      </c>
      <c r="C48" s="5">
        <v>4050</v>
      </c>
      <c r="D48" s="5">
        <v>2217</v>
      </c>
      <c r="E48" s="5">
        <v>514</v>
      </c>
      <c r="F48" s="5">
        <v>28513</v>
      </c>
      <c r="G48" s="5">
        <v>-245</v>
      </c>
      <c r="H48" s="5">
        <v>27754</v>
      </c>
      <c r="K48">
        <f t="shared" si="1"/>
        <v>27999</v>
      </c>
    </row>
    <row r="49" spans="1:11">
      <c r="A49" s="5" t="s">
        <v>62</v>
      </c>
      <c r="B49" s="5">
        <v>22153</v>
      </c>
      <c r="C49" s="5">
        <v>2900</v>
      </c>
      <c r="D49" s="5">
        <v>2045</v>
      </c>
      <c r="E49" s="5">
        <v>411</v>
      </c>
      <c r="F49" s="5">
        <v>27509</v>
      </c>
      <c r="G49" s="5">
        <v>-276</v>
      </c>
      <c r="H49" s="5">
        <v>26822</v>
      </c>
      <c r="K49">
        <f t="shared" si="1"/>
        <v>27098</v>
      </c>
    </row>
    <row r="50" spans="1:11">
      <c r="A50" s="5" t="s">
        <v>63</v>
      </c>
      <c r="B50" s="5">
        <v>22760</v>
      </c>
      <c r="C50" s="5">
        <v>3980</v>
      </c>
      <c r="D50" s="5">
        <v>2105</v>
      </c>
      <c r="E50" s="5">
        <v>253</v>
      </c>
      <c r="F50" s="5">
        <v>29098</v>
      </c>
      <c r="G50" s="5">
        <v>-455</v>
      </c>
      <c r="H50" s="5">
        <v>28390</v>
      </c>
      <c r="K50">
        <f t="shared" si="1"/>
        <v>28845</v>
      </c>
    </row>
    <row r="51" spans="1:11">
      <c r="A51" s="5" t="s">
        <v>64</v>
      </c>
      <c r="B51" s="5">
        <v>24495</v>
      </c>
      <c r="C51" s="5">
        <v>4080</v>
      </c>
      <c r="D51" s="5">
        <v>2219</v>
      </c>
      <c r="E51" s="5">
        <v>499</v>
      </c>
      <c r="F51" s="5">
        <v>31293</v>
      </c>
      <c r="G51" s="5">
        <v>-188</v>
      </c>
      <c r="H51" s="5">
        <v>30606</v>
      </c>
      <c r="K51">
        <f t="shared" si="1"/>
        <v>30794</v>
      </c>
    </row>
    <row r="52" spans="1:11">
      <c r="A52" s="5" t="s">
        <v>65</v>
      </c>
      <c r="B52" s="5">
        <v>24739</v>
      </c>
      <c r="C52" s="5">
        <v>3710</v>
      </c>
      <c r="D52" s="5">
        <v>2231</v>
      </c>
      <c r="E52" s="5">
        <v>817</v>
      </c>
      <c r="F52" s="5">
        <v>31497</v>
      </c>
      <c r="G52" s="5">
        <v>-484</v>
      </c>
      <c r="H52" s="5">
        <v>30196</v>
      </c>
      <c r="K52">
        <f t="shared" si="1"/>
        <v>30680</v>
      </c>
    </row>
    <row r="53" spans="1:11">
      <c r="A53" s="5" t="s">
        <v>66</v>
      </c>
      <c r="B53" s="5">
        <v>26079</v>
      </c>
      <c r="C53" s="5">
        <v>4010</v>
      </c>
      <c r="D53" s="5">
        <v>2264</v>
      </c>
      <c r="E53" s="5">
        <v>459</v>
      </c>
      <c r="F53" s="5">
        <v>32812</v>
      </c>
      <c r="G53" s="5">
        <v>-274</v>
      </c>
      <c r="H53" s="5">
        <v>32079</v>
      </c>
      <c r="K53">
        <f t="shared" si="1"/>
        <v>32353</v>
      </c>
    </row>
    <row r="54" spans="1:11">
      <c r="A54" s="5" t="s">
        <v>67</v>
      </c>
      <c r="B54" s="5">
        <v>26366</v>
      </c>
      <c r="C54" s="5">
        <v>4860</v>
      </c>
      <c r="D54" s="5">
        <v>2376</v>
      </c>
      <c r="E54" s="5">
        <v>792</v>
      </c>
      <c r="F54" s="5">
        <v>34394</v>
      </c>
      <c r="G54" s="5">
        <v>-225</v>
      </c>
      <c r="H54" s="5">
        <v>33377</v>
      </c>
      <c r="K54">
        <f t="shared" si="1"/>
        <v>33602</v>
      </c>
    </row>
    <row r="55" spans="1:11">
      <c r="A55" s="5" t="s">
        <v>68</v>
      </c>
      <c r="B55" s="5">
        <v>27116</v>
      </c>
      <c r="C55" s="5">
        <v>5360</v>
      </c>
      <c r="D55" s="5">
        <v>2523</v>
      </c>
      <c r="E55" s="5">
        <v>843</v>
      </c>
      <c r="F55" s="5">
        <v>35842</v>
      </c>
      <c r="G55" s="5">
        <v>-260</v>
      </c>
      <c r="H55" s="5">
        <v>34739</v>
      </c>
      <c r="K55">
        <f t="shared" si="1"/>
        <v>34999</v>
      </c>
    </row>
    <row r="56" spans="1:11">
      <c r="A56" s="5" t="s">
        <v>69</v>
      </c>
      <c r="B56" s="5">
        <v>28205</v>
      </c>
      <c r="C56" s="5">
        <v>6650</v>
      </c>
      <c r="D56" s="5">
        <v>2600</v>
      </c>
      <c r="E56" s="5">
        <v>1005</v>
      </c>
      <c r="F56" s="5">
        <v>38460</v>
      </c>
      <c r="G56" s="5">
        <v>-642</v>
      </c>
      <c r="H56" s="5">
        <v>36813</v>
      </c>
      <c r="K56">
        <f t="shared" si="1"/>
        <v>37455</v>
      </c>
    </row>
    <row r="57" spans="1:11">
      <c r="A57" s="5" t="s">
        <v>70</v>
      </c>
      <c r="B57" s="5">
        <v>28837</v>
      </c>
      <c r="C57" s="5">
        <v>6010</v>
      </c>
      <c r="D57" s="5">
        <v>2723</v>
      </c>
      <c r="E57" s="5">
        <v>400</v>
      </c>
      <c r="F57" s="5">
        <v>37970</v>
      </c>
      <c r="G57" s="5">
        <v>-710</v>
      </c>
      <c r="H57" s="5">
        <v>36860</v>
      </c>
      <c r="K57">
        <f t="shared" si="1"/>
        <v>37570</v>
      </c>
    </row>
    <row r="58" spans="1:11">
      <c r="A58" s="5" t="s">
        <v>71</v>
      </c>
      <c r="B58" s="5">
        <v>28825</v>
      </c>
      <c r="C58" s="5">
        <v>5330</v>
      </c>
      <c r="D58" s="5">
        <v>2941</v>
      </c>
      <c r="E58" s="5">
        <v>426</v>
      </c>
      <c r="F58" s="5">
        <v>37522</v>
      </c>
      <c r="G58" s="5">
        <v>-630</v>
      </c>
      <c r="H58" s="5">
        <v>36466</v>
      </c>
      <c r="K58">
        <f t="shared" si="1"/>
        <v>37096</v>
      </c>
    </row>
    <row r="59" spans="1:11">
      <c r="A59" s="5" t="s">
        <v>72</v>
      </c>
      <c r="B59" s="5">
        <v>29168</v>
      </c>
      <c r="C59" s="5">
        <v>4470</v>
      </c>
      <c r="D59" s="5">
        <v>3026</v>
      </c>
      <c r="E59" s="5">
        <v>448</v>
      </c>
      <c r="F59" s="5">
        <v>37112</v>
      </c>
      <c r="G59" s="5">
        <v>-467</v>
      </c>
      <c r="H59" s="5">
        <v>36197</v>
      </c>
      <c r="K59">
        <f t="shared" si="1"/>
        <v>36664</v>
      </c>
    </row>
    <row r="60" spans="1:11">
      <c r="A60" s="5" t="s">
        <v>73</v>
      </c>
      <c r="B60" s="5">
        <v>29841</v>
      </c>
      <c r="C60" s="5">
        <v>4060</v>
      </c>
      <c r="D60" s="5">
        <v>3055</v>
      </c>
      <c r="E60" s="5">
        <v>580</v>
      </c>
      <c r="F60" s="5">
        <v>37536</v>
      </c>
      <c r="G60" s="5">
        <v>-88</v>
      </c>
      <c r="H60" s="5">
        <v>36918</v>
      </c>
      <c r="K60">
        <f t="shared" si="1"/>
        <v>36956</v>
      </c>
    </row>
    <row r="61" spans="1:11">
      <c r="A61" s="5" t="s">
        <v>74</v>
      </c>
      <c r="B61" s="5">
        <v>31029</v>
      </c>
      <c r="C61" s="5">
        <v>5890</v>
      </c>
      <c r="D61" s="5">
        <v>3138</v>
      </c>
      <c r="E61" s="5">
        <v>482</v>
      </c>
      <c r="F61" s="5">
        <v>40539</v>
      </c>
      <c r="G61" s="5">
        <v>75</v>
      </c>
      <c r="H61" s="5">
        <v>40132</v>
      </c>
      <c r="K61">
        <f t="shared" si="1"/>
        <v>40057</v>
      </c>
    </row>
    <row r="62" spans="1:11">
      <c r="A62" s="5" t="s">
        <v>75</v>
      </c>
      <c r="B62" s="5">
        <v>31857</v>
      </c>
      <c r="C62" s="5">
        <v>6630</v>
      </c>
      <c r="D62" s="5">
        <v>3298</v>
      </c>
      <c r="E62" s="5">
        <v>677</v>
      </c>
      <c r="F62" s="5">
        <v>42462</v>
      </c>
      <c r="G62" s="5">
        <v>478</v>
      </c>
      <c r="H62" s="5">
        <v>42263</v>
      </c>
      <c r="K62">
        <f t="shared" si="1"/>
        <v>41785</v>
      </c>
    </row>
    <row r="63" spans="1:11">
      <c r="A63" s="5" t="s">
        <v>76</v>
      </c>
      <c r="B63" s="5">
        <v>32434</v>
      </c>
      <c r="C63" s="5">
        <v>6710</v>
      </c>
      <c r="D63" s="5">
        <v>3580</v>
      </c>
      <c r="E63" s="5">
        <v>1457</v>
      </c>
      <c r="F63" s="5">
        <v>44181</v>
      </c>
      <c r="G63" s="5">
        <v>622</v>
      </c>
      <c r="H63" s="5">
        <v>43346</v>
      </c>
      <c r="K63">
        <f t="shared" si="1"/>
        <v>42724</v>
      </c>
    </row>
    <row r="64" spans="1:11">
      <c r="A64" s="5" t="s">
        <v>77</v>
      </c>
      <c r="B64" s="5">
        <v>32641</v>
      </c>
      <c r="C64" s="5">
        <v>7040</v>
      </c>
      <c r="D64" s="5">
        <v>3883</v>
      </c>
      <c r="E64" s="5">
        <v>527</v>
      </c>
      <c r="F64" s="5">
        <v>44091</v>
      </c>
      <c r="G64" s="5">
        <v>735</v>
      </c>
      <c r="H64" s="5">
        <v>44299</v>
      </c>
      <c r="K64">
        <f t="shared" si="1"/>
        <v>43564</v>
      </c>
    </row>
    <row r="65" spans="1:11">
      <c r="A65" s="5" t="s">
        <v>78</v>
      </c>
      <c r="B65" s="5">
        <v>34208</v>
      </c>
      <c r="C65" s="5">
        <v>7740</v>
      </c>
      <c r="D65" s="5">
        <v>4019</v>
      </c>
      <c r="E65" s="5">
        <v>153</v>
      </c>
      <c r="F65" s="5">
        <v>46120</v>
      </c>
      <c r="G65" s="5">
        <v>214</v>
      </c>
      <c r="H65" s="5">
        <v>46181</v>
      </c>
      <c r="K65">
        <f t="shared" si="1"/>
        <v>45967</v>
      </c>
    </row>
    <row r="66" spans="1:11">
      <c r="A66" s="5" t="s">
        <v>79</v>
      </c>
      <c r="B66" s="5">
        <v>35566</v>
      </c>
      <c r="C66" s="5">
        <v>6020</v>
      </c>
      <c r="D66" s="5">
        <v>4025</v>
      </c>
      <c r="E66" s="5">
        <v>579</v>
      </c>
      <c r="F66" s="5">
        <v>46190</v>
      </c>
      <c r="G66" s="5">
        <v>799</v>
      </c>
      <c r="H66" s="5">
        <v>46410</v>
      </c>
      <c r="K66">
        <f t="shared" si="1"/>
        <v>45611</v>
      </c>
    </row>
    <row r="67" spans="1:11">
      <c r="A67" s="5" t="s">
        <v>80</v>
      </c>
      <c r="B67" s="5">
        <v>35901</v>
      </c>
      <c r="C67" s="5">
        <v>6700</v>
      </c>
      <c r="D67" s="5">
        <v>4281</v>
      </c>
      <c r="E67" s="5">
        <v>439</v>
      </c>
      <c r="F67" s="5">
        <v>47321</v>
      </c>
      <c r="G67" s="5">
        <v>630</v>
      </c>
      <c r="H67" s="5">
        <v>47512</v>
      </c>
      <c r="K67">
        <f t="shared" si="1"/>
        <v>46882</v>
      </c>
    </row>
    <row r="68" spans="1:11">
      <c r="A68" s="5" t="s">
        <v>81</v>
      </c>
      <c r="B68" s="5">
        <v>35400</v>
      </c>
      <c r="C68" s="5">
        <v>6610</v>
      </c>
      <c r="D68" s="5">
        <v>4258</v>
      </c>
      <c r="E68" s="5">
        <v>796</v>
      </c>
      <c r="F68" s="5">
        <v>47064</v>
      </c>
      <c r="G68" s="5">
        <v>1189</v>
      </c>
      <c r="H68" s="5">
        <v>47457</v>
      </c>
      <c r="K68">
        <f t="shared" si="1"/>
        <v>46268</v>
      </c>
    </row>
    <row r="69" spans="1:11">
      <c r="A69" s="5" t="s">
        <v>82</v>
      </c>
      <c r="B69" s="5">
        <v>36699</v>
      </c>
      <c r="C69" s="5">
        <v>7830</v>
      </c>
      <c r="D69" s="5">
        <v>4301</v>
      </c>
      <c r="E69" s="5">
        <v>683</v>
      </c>
      <c r="F69" s="5">
        <v>49513</v>
      </c>
      <c r="G69" s="5">
        <v>818</v>
      </c>
      <c r="H69" s="5">
        <v>49648</v>
      </c>
      <c r="K69">
        <f t="shared" si="1"/>
        <v>48830</v>
      </c>
    </row>
    <row r="70" spans="1:11">
      <c r="A70" s="5" t="s">
        <v>83</v>
      </c>
      <c r="B70" s="5">
        <v>38254</v>
      </c>
      <c r="C70" s="5">
        <v>8590</v>
      </c>
      <c r="D70" s="5">
        <v>4577</v>
      </c>
      <c r="E70" s="5">
        <v>453</v>
      </c>
      <c r="F70" s="5">
        <v>51874</v>
      </c>
      <c r="G70" s="5">
        <v>493</v>
      </c>
      <c r="H70" s="5">
        <v>51914</v>
      </c>
      <c r="K70">
        <f t="shared" si="1"/>
        <v>51421</v>
      </c>
    </row>
    <row r="71" spans="1:11">
      <c r="A71" s="5" t="s">
        <v>84</v>
      </c>
      <c r="B71" s="5">
        <v>38202</v>
      </c>
      <c r="C71" s="5">
        <v>8170</v>
      </c>
      <c r="D71" s="5">
        <v>5129</v>
      </c>
      <c r="E71" s="5">
        <v>939</v>
      </c>
      <c r="F71" s="5">
        <v>52440</v>
      </c>
      <c r="G71" s="5">
        <v>939</v>
      </c>
      <c r="H71" s="5">
        <v>52440</v>
      </c>
      <c r="K71">
        <f t="shared" si="1"/>
        <v>51501</v>
      </c>
    </row>
    <row r="72" spans="1:11">
      <c r="A72" s="5" t="s">
        <v>85</v>
      </c>
      <c r="B72" s="5">
        <v>37471</v>
      </c>
      <c r="C72" s="5">
        <v>5380</v>
      </c>
      <c r="D72" s="5">
        <v>5804</v>
      </c>
      <c r="E72" s="5">
        <v>-1229</v>
      </c>
      <c r="F72" s="5">
        <v>47426</v>
      </c>
      <c r="G72" s="5">
        <v>-1758</v>
      </c>
      <c r="H72" s="5">
        <v>46897</v>
      </c>
      <c r="K72">
        <f t="shared" si="1"/>
        <v>48655</v>
      </c>
    </row>
    <row r="73" spans="1:11">
      <c r="A73" s="5" t="s">
        <v>86</v>
      </c>
      <c r="B73" s="5">
        <v>36917</v>
      </c>
      <c r="C73" s="5">
        <v>3300</v>
      </c>
      <c r="D73" s="5">
        <v>6132</v>
      </c>
      <c r="E73" s="5">
        <v>1142</v>
      </c>
      <c r="F73" s="5">
        <v>47491</v>
      </c>
      <c r="G73" s="5">
        <v>238</v>
      </c>
      <c r="H73" s="5">
        <v>46587</v>
      </c>
      <c r="K73">
        <f t="shared" ref="K73:K95" si="2">B73+C73+D73</f>
        <v>46349</v>
      </c>
    </row>
    <row r="74" spans="1:11">
      <c r="A74" s="5" t="s">
        <v>87</v>
      </c>
      <c r="B74" s="5">
        <v>41919</v>
      </c>
      <c r="C74" s="5">
        <v>8070</v>
      </c>
      <c r="D74" s="5">
        <v>6381</v>
      </c>
      <c r="E74" s="5">
        <v>-1700</v>
      </c>
      <c r="F74" s="5">
        <v>54670</v>
      </c>
      <c r="G74" s="5">
        <v>-3262</v>
      </c>
      <c r="H74" s="5">
        <v>53108</v>
      </c>
      <c r="K74">
        <f t="shared" si="2"/>
        <v>56370</v>
      </c>
    </row>
    <row r="75" spans="1:11">
      <c r="A75" s="5" t="s">
        <v>88</v>
      </c>
      <c r="B75" s="5">
        <v>42527</v>
      </c>
      <c r="C75" s="5">
        <v>6880</v>
      </c>
      <c r="D75" s="5">
        <v>6686</v>
      </c>
      <c r="E75" s="5">
        <v>-157</v>
      </c>
      <c r="F75" s="5">
        <v>55936</v>
      </c>
      <c r="G75" s="5">
        <v>-2143</v>
      </c>
      <c r="H75" s="5">
        <v>53950</v>
      </c>
      <c r="K75">
        <f t="shared" si="2"/>
        <v>56093</v>
      </c>
    </row>
    <row r="76" spans="1:11">
      <c r="A76" s="5" t="s">
        <v>89</v>
      </c>
      <c r="B76" s="5">
        <v>42154</v>
      </c>
      <c r="C76" s="5">
        <v>3550</v>
      </c>
      <c r="D76" s="5">
        <v>6565</v>
      </c>
      <c r="E76" s="5">
        <v>294</v>
      </c>
      <c r="F76" s="5">
        <v>52563</v>
      </c>
      <c r="G76" s="5">
        <v>-575</v>
      </c>
      <c r="H76" s="5">
        <v>51694</v>
      </c>
      <c r="K76">
        <f t="shared" si="2"/>
        <v>52269</v>
      </c>
    </row>
    <row r="77" spans="1:11">
      <c r="A77" s="5" t="s">
        <v>90</v>
      </c>
      <c r="B77" s="5">
        <v>40400</v>
      </c>
      <c r="C77" s="5">
        <v>2790</v>
      </c>
      <c r="D77" s="5">
        <v>6496</v>
      </c>
      <c r="E77" s="5">
        <v>1022</v>
      </c>
      <c r="F77" s="5">
        <v>50708</v>
      </c>
      <c r="G77" s="5">
        <v>-397</v>
      </c>
      <c r="H77" s="5">
        <v>49289</v>
      </c>
      <c r="K77">
        <f t="shared" si="2"/>
        <v>49686</v>
      </c>
    </row>
    <row r="78" spans="1:11">
      <c r="A78" s="5" t="s">
        <v>91</v>
      </c>
      <c r="B78" s="5">
        <v>39030</v>
      </c>
      <c r="C78" s="5">
        <v>-1360</v>
      </c>
      <c r="D78" s="5">
        <v>6321</v>
      </c>
      <c r="E78" s="5">
        <v>1241</v>
      </c>
      <c r="F78" s="5">
        <v>45232</v>
      </c>
      <c r="G78" s="5">
        <v>-78</v>
      </c>
      <c r="H78" s="5">
        <v>43913</v>
      </c>
      <c r="K78">
        <f t="shared" si="2"/>
        <v>43991</v>
      </c>
    </row>
    <row r="79" spans="1:11">
      <c r="A79" s="5" t="s">
        <v>92</v>
      </c>
      <c r="B79" s="5">
        <v>38160</v>
      </c>
      <c r="C79" s="5">
        <v>-680</v>
      </c>
      <c r="D79" s="5">
        <v>6277</v>
      </c>
      <c r="E79" s="5">
        <v>325</v>
      </c>
      <c r="F79" s="5">
        <v>44082</v>
      </c>
      <c r="G79" s="5">
        <v>-1997</v>
      </c>
      <c r="H79" s="5">
        <v>41760</v>
      </c>
      <c r="K79">
        <f t="shared" si="2"/>
        <v>43757</v>
      </c>
    </row>
    <row r="80" spans="1:11">
      <c r="A80" s="5" t="s">
        <v>93</v>
      </c>
      <c r="B80" s="5">
        <v>39600</v>
      </c>
      <c r="C80" s="5">
        <v>2310</v>
      </c>
      <c r="D80" s="5">
        <v>7720</v>
      </c>
      <c r="E80" s="5">
        <v>199</v>
      </c>
      <c r="F80" s="5">
        <v>49829</v>
      </c>
      <c r="G80" s="5">
        <v>-2255</v>
      </c>
      <c r="H80" s="5">
        <v>47375</v>
      </c>
      <c r="K80">
        <f t="shared" si="2"/>
        <v>49630</v>
      </c>
    </row>
    <row r="81" spans="1:11">
      <c r="A81" s="5" t="s">
        <v>94</v>
      </c>
      <c r="B81" s="5">
        <v>42072</v>
      </c>
      <c r="C81" s="5">
        <v>3250</v>
      </c>
      <c r="D81" s="5">
        <v>9774</v>
      </c>
      <c r="E81" s="5">
        <v>-515</v>
      </c>
      <c r="F81" s="5">
        <v>54581</v>
      </c>
      <c r="G81" s="5">
        <v>-2994</v>
      </c>
      <c r="H81" s="5">
        <v>52102</v>
      </c>
      <c r="K81">
        <f t="shared" si="2"/>
        <v>55096</v>
      </c>
    </row>
    <row r="82" spans="1:11">
      <c r="A82" s="5" t="s">
        <v>95</v>
      </c>
      <c r="B82" s="5">
        <v>42289</v>
      </c>
      <c r="C82" s="5">
        <v>5790</v>
      </c>
      <c r="D82" s="5">
        <v>12367</v>
      </c>
      <c r="E82" s="5">
        <v>-94</v>
      </c>
      <c r="F82" s="5">
        <v>60352</v>
      </c>
      <c r="G82" s="5">
        <v>-1788</v>
      </c>
      <c r="H82" s="5">
        <v>58658</v>
      </c>
      <c r="K82">
        <f t="shared" si="2"/>
        <v>60446</v>
      </c>
    </row>
    <row r="83" spans="1:11">
      <c r="A83" s="5" t="s">
        <v>96</v>
      </c>
      <c r="B83" s="5">
        <v>42895</v>
      </c>
      <c r="C83" s="5">
        <v>7260</v>
      </c>
      <c r="D83" s="5">
        <v>15691</v>
      </c>
      <c r="E83" s="5">
        <v>380</v>
      </c>
      <c r="F83" s="5">
        <v>66226</v>
      </c>
      <c r="G83" s="5"/>
      <c r="H83" s="5"/>
      <c r="K83">
        <f t="shared" si="2"/>
        <v>65846</v>
      </c>
    </row>
    <row r="84" spans="1:11">
      <c r="A84" s="5" t="s">
        <v>97</v>
      </c>
      <c r="B84" s="5">
        <v>45434</v>
      </c>
      <c r="C84" s="5">
        <v>11200</v>
      </c>
      <c r="D84" s="5">
        <v>16253</v>
      </c>
      <c r="E84" s="5">
        <v>280</v>
      </c>
      <c r="F84" s="5">
        <v>73167</v>
      </c>
      <c r="G84" s="5"/>
      <c r="H84" s="5"/>
      <c r="K84">
        <f t="shared" si="2"/>
        <v>72887</v>
      </c>
    </row>
    <row r="85" spans="1:11">
      <c r="A85" s="5" t="s">
        <v>98</v>
      </c>
      <c r="B85" s="5">
        <v>47244</v>
      </c>
      <c r="C85" s="5">
        <v>11950</v>
      </c>
      <c r="D85" s="5">
        <v>22461</v>
      </c>
      <c r="E85" s="5">
        <v>-320</v>
      </c>
      <c r="F85" s="5">
        <v>81335</v>
      </c>
      <c r="G85" s="5"/>
      <c r="H85" s="5"/>
      <c r="K85">
        <f t="shared" si="2"/>
        <v>81655</v>
      </c>
    </row>
    <row r="86" spans="1:11">
      <c r="A86" s="5" t="s">
        <v>99</v>
      </c>
      <c r="B86" s="5">
        <v>30779</v>
      </c>
      <c r="C86" s="5">
        <v>6970</v>
      </c>
      <c r="D86" s="5">
        <v>7811</v>
      </c>
      <c r="E86" s="5">
        <v>-543</v>
      </c>
      <c r="F86" s="5">
        <v>45017</v>
      </c>
      <c r="G86" s="5">
        <v>-656</v>
      </c>
      <c r="H86" s="5">
        <v>44904</v>
      </c>
      <c r="K86">
        <f t="shared" si="2"/>
        <v>45560</v>
      </c>
    </row>
    <row r="87" spans="1:11">
      <c r="A87" s="5" t="s">
        <v>100</v>
      </c>
      <c r="B87" s="5">
        <v>31915</v>
      </c>
      <c r="C87" s="5">
        <v>7290</v>
      </c>
      <c r="D87" s="5">
        <v>8277</v>
      </c>
      <c r="E87" s="5">
        <v>2343</v>
      </c>
      <c r="F87" s="5">
        <v>49825</v>
      </c>
      <c r="G87" s="5">
        <v>830</v>
      </c>
      <c r="H87" s="5">
        <v>48312</v>
      </c>
      <c r="K87">
        <f t="shared" si="2"/>
        <v>47482</v>
      </c>
    </row>
    <row r="88" spans="1:11">
      <c r="A88" s="5" t="s">
        <v>101</v>
      </c>
      <c r="B88" s="5">
        <v>34541</v>
      </c>
      <c r="C88" s="5">
        <v>7580</v>
      </c>
      <c r="D88" s="5">
        <v>9074</v>
      </c>
      <c r="E88" s="5">
        <v>2144</v>
      </c>
      <c r="F88" s="5">
        <v>53339</v>
      </c>
      <c r="G88" s="5">
        <v>465</v>
      </c>
      <c r="H88" s="5">
        <v>51660</v>
      </c>
      <c r="K88">
        <f t="shared" si="2"/>
        <v>51195</v>
      </c>
    </row>
    <row r="89" spans="1:11">
      <c r="A89" s="5" t="s">
        <v>102</v>
      </c>
      <c r="B89" s="5">
        <v>37673</v>
      </c>
      <c r="C89" s="5">
        <v>7380</v>
      </c>
      <c r="D89" s="5">
        <v>9071</v>
      </c>
      <c r="E89" s="5">
        <v>3055</v>
      </c>
      <c r="F89" s="5">
        <v>57179</v>
      </c>
      <c r="G89" s="5">
        <v>607</v>
      </c>
      <c r="H89" s="5">
        <v>54731</v>
      </c>
      <c r="K89">
        <f t="shared" si="2"/>
        <v>54124</v>
      </c>
    </row>
    <row r="90" spans="1:11">
      <c r="A90" s="5" t="s">
        <v>103</v>
      </c>
      <c r="B90" s="5">
        <v>40419</v>
      </c>
      <c r="C90" s="5">
        <v>9900</v>
      </c>
      <c r="D90" s="5">
        <v>9579</v>
      </c>
      <c r="E90" s="5">
        <v>2810</v>
      </c>
      <c r="F90" s="5">
        <v>62708</v>
      </c>
      <c r="G90" s="5">
        <v>-164</v>
      </c>
      <c r="H90" s="5">
        <v>59734</v>
      </c>
      <c r="K90">
        <f t="shared" si="2"/>
        <v>59898</v>
      </c>
    </row>
    <row r="91" spans="1:11">
      <c r="A91" s="5" t="s">
        <v>104</v>
      </c>
      <c r="B91" s="5">
        <v>43676</v>
      </c>
      <c r="C91" s="5">
        <v>12620</v>
      </c>
      <c r="D91" s="5">
        <v>9769</v>
      </c>
      <c r="E91" s="5">
        <v>2104</v>
      </c>
      <c r="F91" s="5">
        <v>68169</v>
      </c>
      <c r="G91" s="5">
        <v>-1309</v>
      </c>
      <c r="H91" s="5">
        <v>64756</v>
      </c>
      <c r="K91">
        <f t="shared" si="2"/>
        <v>66065</v>
      </c>
    </row>
    <row r="92" spans="1:11">
      <c r="A92" s="5" t="s">
        <v>105</v>
      </c>
      <c r="B92" s="5">
        <v>47538</v>
      </c>
      <c r="C92" s="5">
        <v>12240</v>
      </c>
      <c r="D92" s="5">
        <v>9890</v>
      </c>
      <c r="E92" s="5">
        <v>3664</v>
      </c>
      <c r="F92" s="5">
        <v>73332</v>
      </c>
      <c r="G92" s="5">
        <v>-457</v>
      </c>
      <c r="H92" s="5">
        <v>69211</v>
      </c>
      <c r="K92">
        <f t="shared" si="2"/>
        <v>69668</v>
      </c>
    </row>
    <row r="93" spans="1:11">
      <c r="A93" s="5" t="s">
        <v>106</v>
      </c>
      <c r="B93" s="5">
        <v>50274</v>
      </c>
      <c r="C93" s="5">
        <v>11920</v>
      </c>
      <c r="D93" s="5">
        <v>10313</v>
      </c>
      <c r="E93" s="5">
        <v>4422</v>
      </c>
      <c r="F93" s="5">
        <v>76929</v>
      </c>
      <c r="G93" s="5">
        <v>-716</v>
      </c>
      <c r="H93" s="5">
        <v>71791</v>
      </c>
      <c r="K93">
        <f t="shared" si="2"/>
        <v>72507</v>
      </c>
    </row>
    <row r="94" spans="1:11">
      <c r="A94" s="5" t="s">
        <v>107</v>
      </c>
      <c r="B94" s="5">
        <v>52693</v>
      </c>
      <c r="C94" s="5">
        <v>11290</v>
      </c>
      <c r="D94" s="5">
        <v>11362</v>
      </c>
      <c r="E94" s="5">
        <v>4020</v>
      </c>
      <c r="F94" s="5">
        <v>79365</v>
      </c>
      <c r="G94" s="5">
        <v>-2262</v>
      </c>
      <c r="H94" s="5">
        <v>73083</v>
      </c>
      <c r="K94">
        <f t="shared" si="2"/>
        <v>75345</v>
      </c>
    </row>
    <row r="95" spans="1:11">
      <c r="A95" s="5" t="s">
        <v>108</v>
      </c>
      <c r="B95" s="5">
        <v>56240</v>
      </c>
      <c r="C95" s="5">
        <v>13420</v>
      </c>
      <c r="D95" s="5">
        <v>12558</v>
      </c>
      <c r="E95" s="5">
        <v>2465</v>
      </c>
      <c r="F95" s="5">
        <v>84683</v>
      </c>
      <c r="G95" s="5">
        <v>-3692</v>
      </c>
      <c r="H95" s="5">
        <v>78526</v>
      </c>
      <c r="K95">
        <f t="shared" si="2"/>
        <v>82218</v>
      </c>
    </row>
  </sheetData>
  <printOptions gridLines="1" gridLinesSet="0"/>
  <pageMargins left="0.75" right="0.75" top="1" bottom="1" header="0.5" footer="0.5"/>
  <pageSetup paperSize="9" fitToWidth="0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selection activeCell="B1" sqref="B1"/>
    </sheetView>
  </sheetViews>
  <sheetFormatPr baseColWidth="10" defaultColWidth="8.83203125" defaultRowHeight="12" x14ac:dyDescent="0"/>
  <cols>
    <col min="1" max="1" width="18.6640625" customWidth="1"/>
  </cols>
  <sheetData>
    <row r="1" spans="1:10" ht="20" customHeight="1">
      <c r="A1" s="1" t="s">
        <v>0</v>
      </c>
      <c r="B1" s="2" t="s">
        <v>393</v>
      </c>
      <c r="C1" s="3"/>
      <c r="D1" s="3"/>
      <c r="E1" s="3"/>
      <c r="F1" s="3"/>
      <c r="G1" s="3"/>
      <c r="H1" s="3"/>
      <c r="I1" s="3"/>
    </row>
    <row r="2" spans="1:10" ht="20" customHeight="1">
      <c r="A2" s="1" t="s">
        <v>2</v>
      </c>
      <c r="B2" s="3" t="s">
        <v>392</v>
      </c>
      <c r="C2" s="3"/>
      <c r="D2" s="3"/>
      <c r="E2" s="3"/>
      <c r="F2" s="3"/>
      <c r="G2" s="3"/>
      <c r="H2" s="3"/>
      <c r="I2" s="3"/>
    </row>
    <row r="3" spans="1:10" ht="20" customHeight="1">
      <c r="A3" s="1" t="s">
        <v>4</v>
      </c>
      <c r="B3" s="2" t="s">
        <v>391</v>
      </c>
      <c r="C3" s="2"/>
      <c r="D3" s="2"/>
      <c r="E3" s="2"/>
      <c r="F3" s="2"/>
      <c r="G3" s="2"/>
      <c r="H3" s="2"/>
      <c r="I3" s="2"/>
    </row>
    <row r="4" spans="1:10" ht="30" customHeight="1">
      <c r="A4" s="1" t="s">
        <v>390</v>
      </c>
      <c r="B4" s="4" t="s">
        <v>389</v>
      </c>
      <c r="C4" s="4" t="s">
        <v>388</v>
      </c>
      <c r="D4" s="4" t="s">
        <v>387</v>
      </c>
      <c r="E4" s="4" t="s">
        <v>386</v>
      </c>
      <c r="F4" s="4" t="s">
        <v>385</v>
      </c>
      <c r="G4" s="4" t="s">
        <v>384</v>
      </c>
      <c r="H4" s="4" t="s">
        <v>383</v>
      </c>
      <c r="I4" s="4" t="s">
        <v>152</v>
      </c>
      <c r="J4" s="4" t="s">
        <v>14</v>
      </c>
    </row>
    <row r="5" spans="1:10" ht="30" customHeight="1">
      <c r="A5" s="1" t="s">
        <v>16</v>
      </c>
      <c r="B5" s="4" t="s">
        <v>382</v>
      </c>
      <c r="C5" s="4" t="s">
        <v>382</v>
      </c>
      <c r="D5" s="4" t="s">
        <v>382</v>
      </c>
      <c r="E5" s="4" t="s">
        <v>382</v>
      </c>
      <c r="F5" s="4" t="s">
        <v>382</v>
      </c>
      <c r="G5" s="4" t="s">
        <v>382</v>
      </c>
      <c r="H5" s="4" t="s">
        <v>382</v>
      </c>
      <c r="I5" s="4" t="s">
        <v>382</v>
      </c>
    </row>
    <row r="6" spans="1:10" ht="30" customHeight="1">
      <c r="A6" s="1" t="s">
        <v>15</v>
      </c>
      <c r="B6" s="4" t="s">
        <v>149</v>
      </c>
      <c r="C6" s="4" t="s">
        <v>149</v>
      </c>
      <c r="D6" s="4" t="s">
        <v>381</v>
      </c>
      <c r="E6" s="4" t="s">
        <v>380</v>
      </c>
      <c r="F6" s="4" t="s">
        <v>149</v>
      </c>
      <c r="G6" s="4" t="s">
        <v>149</v>
      </c>
      <c r="H6" s="4" t="s">
        <v>149</v>
      </c>
      <c r="I6" s="4" t="s">
        <v>379</v>
      </c>
    </row>
    <row r="7" spans="1:10" ht="20" customHeight="1">
      <c r="A7" s="1" t="s">
        <v>17</v>
      </c>
      <c r="B7" s="4" t="s">
        <v>378</v>
      </c>
      <c r="C7" s="4" t="s">
        <v>378</v>
      </c>
      <c r="D7" s="4" t="s">
        <v>378</v>
      </c>
      <c r="E7" s="4" t="s">
        <v>378</v>
      </c>
      <c r="F7" s="4" t="s">
        <v>378</v>
      </c>
      <c r="G7" s="4" t="s">
        <v>378</v>
      </c>
      <c r="H7" s="4" t="s">
        <v>378</v>
      </c>
      <c r="I7" s="4" t="s">
        <v>378</v>
      </c>
    </row>
    <row r="8" spans="1:10">
      <c r="A8" s="5" t="s">
        <v>21</v>
      </c>
      <c r="B8" s="5">
        <v>39</v>
      </c>
      <c r="C8" s="5"/>
      <c r="D8" s="5"/>
      <c r="E8" s="5"/>
      <c r="F8" s="5">
        <v>34</v>
      </c>
      <c r="G8" s="5">
        <v>174</v>
      </c>
      <c r="H8" s="5"/>
      <c r="I8" s="5"/>
    </row>
    <row r="9" spans="1:10">
      <c r="A9" s="5" t="s">
        <v>22</v>
      </c>
      <c r="B9" s="5">
        <v>42</v>
      </c>
      <c r="C9" s="5"/>
      <c r="D9" s="5"/>
      <c r="E9" s="5">
        <v>10</v>
      </c>
      <c r="F9" s="5">
        <v>48</v>
      </c>
      <c r="G9" s="5">
        <v>149</v>
      </c>
      <c r="H9" s="5">
        <v>30</v>
      </c>
      <c r="I9" s="5">
        <v>279</v>
      </c>
    </row>
    <row r="10" spans="1:10">
      <c r="A10" s="5" t="s">
        <v>23</v>
      </c>
      <c r="B10" s="5">
        <v>70</v>
      </c>
      <c r="C10" s="5"/>
      <c r="D10" s="5"/>
      <c r="E10" s="5">
        <v>20</v>
      </c>
      <c r="F10" s="5">
        <v>66</v>
      </c>
      <c r="G10" s="5">
        <v>229</v>
      </c>
      <c r="H10" s="5">
        <v>22</v>
      </c>
      <c r="I10" s="5">
        <v>407</v>
      </c>
    </row>
    <row r="11" spans="1:10">
      <c r="A11" s="5" t="s">
        <v>24</v>
      </c>
      <c r="B11" s="5">
        <v>78</v>
      </c>
      <c r="C11" s="5"/>
      <c r="D11" s="5"/>
      <c r="E11" s="5">
        <v>43</v>
      </c>
      <c r="F11" s="5">
        <v>66</v>
      </c>
      <c r="G11" s="5">
        <v>36</v>
      </c>
      <c r="H11" s="5">
        <v>79</v>
      </c>
      <c r="I11" s="5">
        <v>302</v>
      </c>
    </row>
    <row r="12" spans="1:10">
      <c r="A12" s="5" t="s">
        <v>25</v>
      </c>
      <c r="B12" s="5">
        <v>61</v>
      </c>
      <c r="C12" s="5"/>
      <c r="D12" s="5">
        <v>4</v>
      </c>
      <c r="E12" s="5">
        <v>38</v>
      </c>
      <c r="F12" s="5">
        <v>95</v>
      </c>
      <c r="G12" s="5">
        <v>76</v>
      </c>
      <c r="H12" s="5">
        <v>-8</v>
      </c>
      <c r="I12" s="5">
        <v>266</v>
      </c>
    </row>
    <row r="13" spans="1:10">
      <c r="A13" s="5" t="s">
        <v>26</v>
      </c>
      <c r="B13" s="5">
        <v>134</v>
      </c>
      <c r="C13" s="5"/>
      <c r="D13" s="5">
        <v>7</v>
      </c>
      <c r="E13" s="5">
        <v>50</v>
      </c>
      <c r="F13" s="5">
        <v>95</v>
      </c>
      <c r="G13" s="5">
        <v>153</v>
      </c>
      <c r="H13" s="5">
        <v>58</v>
      </c>
      <c r="I13" s="5">
        <v>475</v>
      </c>
    </row>
    <row r="14" spans="1:10">
      <c r="A14" s="5" t="s">
        <v>27</v>
      </c>
      <c r="B14" s="5">
        <v>190</v>
      </c>
      <c r="C14" s="5"/>
      <c r="D14" s="5">
        <v>2</v>
      </c>
      <c r="E14" s="5">
        <v>293</v>
      </c>
      <c r="F14" s="5">
        <v>113</v>
      </c>
      <c r="G14" s="5">
        <v>44</v>
      </c>
      <c r="H14" s="5">
        <v>65</v>
      </c>
      <c r="I14" s="5">
        <v>707</v>
      </c>
    </row>
    <row r="15" spans="1:10">
      <c r="A15" s="5" t="s">
        <v>28</v>
      </c>
      <c r="B15" s="5">
        <v>262</v>
      </c>
      <c r="C15" s="5"/>
      <c r="D15" s="5">
        <v>6</v>
      </c>
      <c r="E15" s="5">
        <v>113</v>
      </c>
      <c r="F15" s="5">
        <v>113</v>
      </c>
      <c r="G15" s="5">
        <v>14</v>
      </c>
      <c r="H15" s="5">
        <v>88</v>
      </c>
      <c r="I15" s="5">
        <v>596</v>
      </c>
    </row>
    <row r="16" spans="1:10">
      <c r="A16" s="5" t="s">
        <v>29</v>
      </c>
      <c r="B16" s="5">
        <v>24</v>
      </c>
      <c r="C16" s="5"/>
      <c r="D16" s="5">
        <v>3</v>
      </c>
      <c r="E16" s="5">
        <v>9</v>
      </c>
      <c r="F16" s="5">
        <v>122</v>
      </c>
      <c r="G16" s="5">
        <v>-10</v>
      </c>
      <c r="H16" s="5">
        <v>84</v>
      </c>
      <c r="I16" s="5">
        <v>232</v>
      </c>
    </row>
    <row r="17" spans="1:9">
      <c r="A17" s="5" t="s">
        <v>30</v>
      </c>
      <c r="B17" s="5">
        <v>-1</v>
      </c>
      <c r="C17" s="5"/>
      <c r="D17" s="5">
        <v>6</v>
      </c>
      <c r="E17" s="5">
        <v>13</v>
      </c>
      <c r="F17" s="5">
        <v>127</v>
      </c>
      <c r="G17" s="5">
        <v>202</v>
      </c>
      <c r="H17" s="5">
        <v>59</v>
      </c>
      <c r="I17" s="5">
        <v>406</v>
      </c>
    </row>
    <row r="18" spans="1:9">
      <c r="A18" s="5" t="s">
        <v>31</v>
      </c>
      <c r="B18" s="5">
        <v>146</v>
      </c>
      <c r="C18" s="5"/>
      <c r="D18" s="5">
        <v>6</v>
      </c>
      <c r="E18" s="5">
        <v>8</v>
      </c>
      <c r="F18" s="5">
        <v>119</v>
      </c>
      <c r="G18" s="5">
        <v>35</v>
      </c>
      <c r="H18" s="5">
        <v>163</v>
      </c>
      <c r="I18" s="5">
        <v>477</v>
      </c>
    </row>
    <row r="19" spans="1:9">
      <c r="A19" s="5" t="s">
        <v>32</v>
      </c>
      <c r="B19" s="5">
        <v>157</v>
      </c>
      <c r="C19" s="5"/>
      <c r="D19" s="5">
        <v>8</v>
      </c>
      <c r="E19" s="5">
        <v>-50</v>
      </c>
      <c r="F19" s="5">
        <v>103</v>
      </c>
      <c r="G19" s="5">
        <v>32</v>
      </c>
      <c r="H19" s="5">
        <v>63</v>
      </c>
      <c r="I19" s="5">
        <v>313</v>
      </c>
    </row>
    <row r="20" spans="1:9">
      <c r="A20" s="5" t="s">
        <v>33</v>
      </c>
      <c r="B20" s="5">
        <v>102</v>
      </c>
      <c r="C20" s="5"/>
      <c r="D20" s="5">
        <v>7</v>
      </c>
      <c r="E20" s="5">
        <v>-5</v>
      </c>
      <c r="F20" s="5">
        <v>172</v>
      </c>
      <c r="G20" s="5">
        <v>16</v>
      </c>
      <c r="H20" s="5">
        <v>85</v>
      </c>
      <c r="I20" s="5">
        <v>377</v>
      </c>
    </row>
    <row r="21" spans="1:9">
      <c r="A21" s="5" t="s">
        <v>34</v>
      </c>
      <c r="B21" s="5">
        <v>102</v>
      </c>
      <c r="C21" s="5"/>
      <c r="D21" s="5">
        <v>11</v>
      </c>
      <c r="E21" s="5">
        <v>18</v>
      </c>
      <c r="F21" s="5">
        <v>150</v>
      </c>
      <c r="G21" s="5">
        <v>1</v>
      </c>
      <c r="H21" s="5">
        <v>102</v>
      </c>
      <c r="I21" s="5">
        <v>384</v>
      </c>
    </row>
    <row r="22" spans="1:9">
      <c r="A22" s="5" t="s">
        <v>35</v>
      </c>
      <c r="B22" s="5">
        <v>126</v>
      </c>
      <c r="C22" s="5"/>
      <c r="D22" s="5">
        <v>8</v>
      </c>
      <c r="E22" s="5">
        <v>10</v>
      </c>
      <c r="F22" s="5">
        <v>204</v>
      </c>
      <c r="G22" s="5">
        <v>16</v>
      </c>
      <c r="H22" s="5">
        <v>90</v>
      </c>
      <c r="I22" s="5">
        <v>454</v>
      </c>
    </row>
    <row r="23" spans="1:9">
      <c r="A23" s="5" t="s">
        <v>36</v>
      </c>
      <c r="B23" s="5">
        <v>229</v>
      </c>
      <c r="C23" s="5"/>
      <c r="D23" s="5">
        <v>13</v>
      </c>
      <c r="E23" s="5">
        <v>-54</v>
      </c>
      <c r="F23" s="5">
        <v>199</v>
      </c>
      <c r="G23" s="5">
        <v>80</v>
      </c>
      <c r="H23" s="5">
        <v>60</v>
      </c>
      <c r="I23" s="5">
        <v>527</v>
      </c>
    </row>
    <row r="24" spans="1:9">
      <c r="A24" s="5" t="s">
        <v>37</v>
      </c>
      <c r="B24" s="5">
        <v>63</v>
      </c>
      <c r="C24" s="5"/>
      <c r="D24" s="5">
        <v>8</v>
      </c>
      <c r="E24" s="5">
        <v>2</v>
      </c>
      <c r="F24" s="5">
        <v>-103</v>
      </c>
      <c r="G24" s="5">
        <v>193</v>
      </c>
      <c r="H24" s="5">
        <v>99</v>
      </c>
      <c r="I24" s="5">
        <v>262</v>
      </c>
    </row>
    <row r="25" spans="1:9">
      <c r="A25" s="5" t="s">
        <v>38</v>
      </c>
      <c r="B25" s="5">
        <v>164</v>
      </c>
      <c r="C25" s="5"/>
      <c r="D25" s="5">
        <v>10</v>
      </c>
      <c r="E25" s="5">
        <v>6</v>
      </c>
      <c r="F25" s="5">
        <v>-131</v>
      </c>
      <c r="G25" s="5">
        <v>202</v>
      </c>
      <c r="H25" s="5">
        <v>47</v>
      </c>
      <c r="I25" s="5">
        <v>298</v>
      </c>
    </row>
    <row r="26" spans="1:9">
      <c r="A26" s="5" t="s">
        <v>39</v>
      </c>
      <c r="B26" s="5">
        <v>211</v>
      </c>
      <c r="C26" s="5"/>
      <c r="D26" s="5">
        <v>11</v>
      </c>
      <c r="E26" s="5">
        <v>-11</v>
      </c>
      <c r="F26" s="5">
        <v>135</v>
      </c>
      <c r="G26" s="5">
        <v>324</v>
      </c>
      <c r="H26" s="5">
        <v>108</v>
      </c>
      <c r="I26" s="5">
        <v>778</v>
      </c>
    </row>
    <row r="27" spans="1:9">
      <c r="A27" s="5" t="s">
        <v>40</v>
      </c>
      <c r="B27" s="5">
        <v>218</v>
      </c>
      <c r="C27" s="5"/>
      <c r="D27" s="5">
        <v>16</v>
      </c>
      <c r="E27" s="5">
        <v>-9</v>
      </c>
      <c r="F27" s="5">
        <v>173</v>
      </c>
      <c r="G27" s="5">
        <v>72</v>
      </c>
      <c r="H27" s="5">
        <v>134</v>
      </c>
      <c r="I27" s="5">
        <v>604</v>
      </c>
    </row>
    <row r="28" spans="1:9">
      <c r="A28" s="5" t="s">
        <v>41</v>
      </c>
      <c r="B28" s="5">
        <v>270</v>
      </c>
      <c r="C28" s="5"/>
      <c r="D28" s="5">
        <v>15</v>
      </c>
      <c r="E28" s="5">
        <v>272</v>
      </c>
      <c r="F28" s="5">
        <v>-105</v>
      </c>
      <c r="G28" s="5">
        <v>537</v>
      </c>
      <c r="H28" s="5">
        <v>260</v>
      </c>
      <c r="I28" s="5">
        <v>1249</v>
      </c>
    </row>
    <row r="29" spans="1:9">
      <c r="A29" s="5" t="s">
        <v>42</v>
      </c>
      <c r="B29" s="5">
        <v>495</v>
      </c>
      <c r="C29" s="5"/>
      <c r="D29" s="5">
        <v>8</v>
      </c>
      <c r="E29" s="5">
        <v>267</v>
      </c>
      <c r="F29" s="5">
        <v>3</v>
      </c>
      <c r="G29" s="5">
        <v>443</v>
      </c>
      <c r="H29" s="5">
        <v>102</v>
      </c>
      <c r="I29" s="5">
        <v>1318</v>
      </c>
    </row>
    <row r="30" spans="1:9">
      <c r="A30" s="5" t="s">
        <v>43</v>
      </c>
      <c r="B30" s="5">
        <v>1422</v>
      </c>
      <c r="C30" s="5"/>
      <c r="D30" s="5">
        <v>4</v>
      </c>
      <c r="E30" s="5">
        <v>142</v>
      </c>
      <c r="F30" s="5">
        <v>1028</v>
      </c>
      <c r="G30" s="5">
        <v>-904</v>
      </c>
      <c r="H30" s="5">
        <v>237</v>
      </c>
      <c r="I30" s="5">
        <v>1929</v>
      </c>
    </row>
    <row r="31" spans="1:9">
      <c r="A31" s="5" t="s">
        <v>44</v>
      </c>
      <c r="B31" s="5">
        <v>821</v>
      </c>
      <c r="C31" s="5"/>
      <c r="D31" s="5">
        <v>33</v>
      </c>
      <c r="E31" s="5">
        <v>76</v>
      </c>
      <c r="F31" s="5">
        <v>1549</v>
      </c>
      <c r="G31" s="5">
        <v>-242</v>
      </c>
      <c r="H31" s="5">
        <v>560</v>
      </c>
      <c r="I31" s="5">
        <v>2797</v>
      </c>
    </row>
    <row r="32" spans="1:9">
      <c r="A32" s="5" t="s">
        <v>45</v>
      </c>
      <c r="B32" s="5">
        <v>356</v>
      </c>
      <c r="C32" s="5"/>
      <c r="D32" s="5">
        <v>46</v>
      </c>
      <c r="E32" s="5">
        <v>-4</v>
      </c>
      <c r="F32" s="5">
        <v>344</v>
      </c>
      <c r="G32" s="5">
        <v>77</v>
      </c>
      <c r="H32" s="5">
        <v>309</v>
      </c>
      <c r="I32" s="5">
        <v>1128</v>
      </c>
    </row>
    <row r="33" spans="1:9">
      <c r="A33" s="5" t="s">
        <v>46</v>
      </c>
      <c r="B33" s="5">
        <v>363</v>
      </c>
      <c r="C33" s="5"/>
      <c r="D33" s="5">
        <v>23</v>
      </c>
      <c r="E33" s="5">
        <v>-6</v>
      </c>
      <c r="F33" s="5">
        <v>-10</v>
      </c>
      <c r="G33" s="5">
        <v>368</v>
      </c>
      <c r="H33" s="5">
        <v>503</v>
      </c>
      <c r="I33" s="5">
        <v>1241</v>
      </c>
    </row>
    <row r="34" spans="1:9">
      <c r="A34" s="5" t="s">
        <v>47</v>
      </c>
      <c r="B34" s="5">
        <v>-78</v>
      </c>
      <c r="C34" s="5"/>
      <c r="D34" s="5">
        <v>32</v>
      </c>
      <c r="E34" s="5">
        <v>8</v>
      </c>
      <c r="F34" s="5">
        <v>85</v>
      </c>
      <c r="G34" s="5">
        <v>407</v>
      </c>
      <c r="H34" s="5">
        <v>113</v>
      </c>
      <c r="I34" s="5">
        <v>567</v>
      </c>
    </row>
    <row r="35" spans="1:9">
      <c r="A35" s="5" t="s">
        <v>48</v>
      </c>
      <c r="B35" s="5">
        <v>209</v>
      </c>
      <c r="C35" s="5"/>
      <c r="D35" s="5">
        <v>34</v>
      </c>
      <c r="E35" s="5">
        <v>-59</v>
      </c>
      <c r="F35" s="5">
        <v>4</v>
      </c>
      <c r="G35" s="5">
        <v>500</v>
      </c>
      <c r="H35" s="5">
        <v>194</v>
      </c>
      <c r="I35" s="5">
        <v>882</v>
      </c>
    </row>
    <row r="36" spans="1:9">
      <c r="A36" s="5" t="s">
        <v>49</v>
      </c>
      <c r="B36" s="5">
        <v>298</v>
      </c>
      <c r="C36" s="5"/>
      <c r="D36" s="5">
        <v>32</v>
      </c>
      <c r="E36" s="5">
        <v>14</v>
      </c>
      <c r="F36" s="5">
        <v>2</v>
      </c>
      <c r="G36" s="5">
        <v>303</v>
      </c>
      <c r="H36" s="5">
        <v>-780</v>
      </c>
      <c r="I36" s="5">
        <v>-131</v>
      </c>
    </row>
    <row r="37" spans="1:9">
      <c r="A37" s="5" t="s">
        <v>50</v>
      </c>
      <c r="B37" s="5">
        <v>298</v>
      </c>
      <c r="C37" s="5"/>
      <c r="D37" s="5">
        <v>29</v>
      </c>
      <c r="E37" s="5">
        <v>-8</v>
      </c>
      <c r="F37" s="5">
        <v>-4</v>
      </c>
      <c r="G37" s="5">
        <v>457</v>
      </c>
      <c r="H37" s="5">
        <v>39</v>
      </c>
      <c r="I37" s="5">
        <v>811</v>
      </c>
    </row>
    <row r="38" spans="1:9">
      <c r="A38" s="5" t="s">
        <v>51</v>
      </c>
      <c r="B38" s="5">
        <v>432</v>
      </c>
      <c r="C38" s="5"/>
      <c r="D38" s="5">
        <v>32</v>
      </c>
      <c r="E38" s="5">
        <v>5</v>
      </c>
      <c r="F38" s="5">
        <v>51</v>
      </c>
      <c r="G38" s="5">
        <v>730</v>
      </c>
      <c r="H38" s="5">
        <v>-495</v>
      </c>
      <c r="I38" s="5">
        <v>755</v>
      </c>
    </row>
    <row r="39" spans="1:9">
      <c r="A39" s="5" t="s">
        <v>52</v>
      </c>
      <c r="B39" s="5">
        <v>583</v>
      </c>
      <c r="C39" s="5"/>
      <c r="D39" s="5">
        <v>40</v>
      </c>
      <c r="E39" s="5">
        <v>403</v>
      </c>
      <c r="F39" s="5">
        <v>102</v>
      </c>
      <c r="G39" s="5">
        <v>361</v>
      </c>
      <c r="H39" s="5">
        <v>25</v>
      </c>
      <c r="I39" s="5">
        <v>1514</v>
      </c>
    </row>
    <row r="40" spans="1:9">
      <c r="A40" s="5" t="s">
        <v>53</v>
      </c>
      <c r="B40" s="5">
        <v>326</v>
      </c>
      <c r="C40" s="5"/>
      <c r="D40" s="5">
        <v>49</v>
      </c>
      <c r="E40" s="5">
        <v>236</v>
      </c>
      <c r="F40" s="5">
        <v>214</v>
      </c>
      <c r="G40" s="5">
        <v>525</v>
      </c>
      <c r="H40" s="5">
        <v>-786</v>
      </c>
      <c r="I40" s="5">
        <v>564</v>
      </c>
    </row>
    <row r="41" spans="1:9">
      <c r="A41" s="5" t="s">
        <v>54</v>
      </c>
      <c r="B41" s="5">
        <v>438</v>
      </c>
      <c r="C41" s="5"/>
      <c r="D41" s="5">
        <v>48</v>
      </c>
      <c r="E41" s="5">
        <v>226</v>
      </c>
      <c r="F41" s="5">
        <v>187</v>
      </c>
      <c r="G41" s="5">
        <v>863</v>
      </c>
      <c r="H41" s="5">
        <v>-680</v>
      </c>
      <c r="I41" s="5">
        <v>1082</v>
      </c>
    </row>
    <row r="42" spans="1:9">
      <c r="A42" s="5" t="s">
        <v>55</v>
      </c>
      <c r="B42" s="5">
        <v>650</v>
      </c>
      <c r="C42" s="5">
        <v>7</v>
      </c>
      <c r="D42" s="5">
        <v>40</v>
      </c>
      <c r="E42" s="5">
        <v>231</v>
      </c>
      <c r="F42" s="5">
        <v>195</v>
      </c>
      <c r="G42" s="5">
        <v>710</v>
      </c>
      <c r="H42" s="5">
        <v>-280</v>
      </c>
      <c r="I42" s="5">
        <v>1553</v>
      </c>
    </row>
    <row r="43" spans="1:9">
      <c r="A43" s="5" t="s">
        <v>56</v>
      </c>
      <c r="B43" s="5">
        <v>398</v>
      </c>
      <c r="C43" s="5">
        <v>3</v>
      </c>
      <c r="D43" s="5">
        <v>51</v>
      </c>
      <c r="E43" s="5">
        <v>137</v>
      </c>
      <c r="F43" s="5">
        <v>177</v>
      </c>
      <c r="G43" s="5">
        <v>201</v>
      </c>
      <c r="H43" s="5">
        <v>-8</v>
      </c>
      <c r="I43" s="5">
        <v>959</v>
      </c>
    </row>
    <row r="44" spans="1:9">
      <c r="A44" s="5" t="s">
        <v>57</v>
      </c>
      <c r="B44" s="5">
        <v>641</v>
      </c>
      <c r="C44" s="5">
        <v>6</v>
      </c>
      <c r="D44" s="5">
        <v>57</v>
      </c>
      <c r="E44" s="5">
        <v>147</v>
      </c>
      <c r="F44" s="5">
        <v>226</v>
      </c>
      <c r="G44" s="5">
        <v>187</v>
      </c>
      <c r="H44" s="5">
        <v>-9</v>
      </c>
      <c r="I44" s="5">
        <v>1255</v>
      </c>
    </row>
    <row r="45" spans="1:9">
      <c r="A45" s="5" t="s">
        <v>58</v>
      </c>
      <c r="B45" s="5">
        <v>460</v>
      </c>
      <c r="C45" s="5">
        <v>8</v>
      </c>
      <c r="D45" s="5">
        <v>56</v>
      </c>
      <c r="E45" s="5">
        <v>119</v>
      </c>
      <c r="F45" s="5">
        <v>269</v>
      </c>
      <c r="G45" s="5">
        <v>594</v>
      </c>
      <c r="H45" s="5">
        <v>-95</v>
      </c>
      <c r="I45" s="5">
        <v>1411</v>
      </c>
    </row>
    <row r="46" spans="1:9">
      <c r="A46" s="5" t="s">
        <v>59</v>
      </c>
      <c r="B46" s="5">
        <v>670</v>
      </c>
      <c r="C46" s="5">
        <v>13</v>
      </c>
      <c r="D46" s="5">
        <v>79</v>
      </c>
      <c r="E46" s="5">
        <v>237</v>
      </c>
      <c r="F46" s="5">
        <v>85</v>
      </c>
      <c r="G46" s="5">
        <v>183</v>
      </c>
      <c r="H46" s="5">
        <v>24</v>
      </c>
      <c r="I46" s="5">
        <v>1291</v>
      </c>
    </row>
    <row r="47" spans="1:9">
      <c r="A47" s="5" t="s">
        <v>60</v>
      </c>
      <c r="B47" s="5">
        <v>1480</v>
      </c>
      <c r="C47" s="5">
        <v>12</v>
      </c>
      <c r="D47" s="5">
        <v>84</v>
      </c>
      <c r="E47" s="5">
        <v>489</v>
      </c>
      <c r="F47" s="5">
        <v>277</v>
      </c>
      <c r="G47" s="5">
        <v>1001</v>
      </c>
      <c r="H47" s="5">
        <v>-36</v>
      </c>
      <c r="I47" s="5">
        <v>3307</v>
      </c>
    </row>
    <row r="48" spans="1:9">
      <c r="A48" s="5" t="s">
        <v>61</v>
      </c>
      <c r="B48" s="5">
        <v>691</v>
      </c>
      <c r="C48" s="5">
        <v>9</v>
      </c>
      <c r="D48" s="5">
        <v>87</v>
      </c>
      <c r="E48" s="5">
        <v>325</v>
      </c>
      <c r="F48" s="5">
        <v>55</v>
      </c>
      <c r="G48" s="5">
        <v>873</v>
      </c>
      <c r="H48" s="5">
        <v>-46</v>
      </c>
      <c r="I48" s="5">
        <v>1994</v>
      </c>
    </row>
    <row r="49" spans="1:9">
      <c r="A49" s="5" t="s">
        <v>62</v>
      </c>
      <c r="B49" s="5">
        <v>487</v>
      </c>
      <c r="C49" s="5">
        <v>27</v>
      </c>
      <c r="D49" s="5">
        <v>91</v>
      </c>
      <c r="E49" s="5">
        <v>119</v>
      </c>
      <c r="F49" s="5">
        <v>205</v>
      </c>
      <c r="G49" s="5">
        <v>718</v>
      </c>
      <c r="H49" s="5">
        <v>13</v>
      </c>
      <c r="I49" s="5">
        <v>1660</v>
      </c>
    </row>
    <row r="50" spans="1:9">
      <c r="A50" s="5" t="s">
        <v>63</v>
      </c>
      <c r="B50" s="5">
        <v>729</v>
      </c>
      <c r="C50" s="5">
        <v>38</v>
      </c>
      <c r="D50" s="5">
        <v>84</v>
      </c>
      <c r="E50" s="5">
        <v>166</v>
      </c>
      <c r="F50" s="5">
        <v>124</v>
      </c>
      <c r="G50" s="5">
        <v>379</v>
      </c>
      <c r="H50" s="5">
        <v>9</v>
      </c>
      <c r="I50" s="5">
        <v>1469</v>
      </c>
    </row>
    <row r="51" spans="1:9">
      <c r="A51" s="5" t="s">
        <v>64</v>
      </c>
      <c r="B51" s="5">
        <v>715</v>
      </c>
      <c r="C51" s="5">
        <v>36</v>
      </c>
      <c r="D51" s="5">
        <v>112</v>
      </c>
      <c r="E51" s="5">
        <v>125</v>
      </c>
      <c r="F51" s="5">
        <v>88</v>
      </c>
      <c r="G51" s="5">
        <v>469</v>
      </c>
      <c r="H51" s="5">
        <v>-27</v>
      </c>
      <c r="I51" s="5">
        <v>1518</v>
      </c>
    </row>
    <row r="52" spans="1:9">
      <c r="A52" s="5" t="s">
        <v>65</v>
      </c>
      <c r="B52" s="5">
        <v>1183</v>
      </c>
      <c r="C52" s="5">
        <v>48</v>
      </c>
      <c r="D52" s="5">
        <v>101</v>
      </c>
      <c r="E52" s="5">
        <v>-8</v>
      </c>
      <c r="F52" s="5">
        <v>174</v>
      </c>
      <c r="G52" s="5">
        <v>320</v>
      </c>
      <c r="H52" s="5">
        <v>-1</v>
      </c>
      <c r="I52" s="5">
        <v>1817</v>
      </c>
    </row>
    <row r="53" spans="1:9">
      <c r="A53" s="5" t="s">
        <v>66</v>
      </c>
      <c r="B53" s="5">
        <v>1717</v>
      </c>
      <c r="C53" s="5">
        <v>48</v>
      </c>
      <c r="D53" s="5">
        <v>119</v>
      </c>
      <c r="E53" s="5">
        <v>203</v>
      </c>
      <c r="F53" s="5">
        <v>244</v>
      </c>
      <c r="G53" s="5">
        <v>392</v>
      </c>
      <c r="H53" s="5">
        <v>-68</v>
      </c>
      <c r="I53" s="5">
        <v>2655</v>
      </c>
    </row>
    <row r="54" spans="1:9">
      <c r="A54" s="5" t="s">
        <v>67</v>
      </c>
      <c r="B54" s="5">
        <v>1226</v>
      </c>
      <c r="C54" s="5">
        <v>48</v>
      </c>
      <c r="D54" s="5">
        <v>184</v>
      </c>
      <c r="E54" s="5">
        <v>520</v>
      </c>
      <c r="F54" s="5">
        <v>350</v>
      </c>
      <c r="G54" s="5">
        <v>200</v>
      </c>
      <c r="H54" s="5">
        <v>-194</v>
      </c>
      <c r="I54" s="5">
        <v>2334</v>
      </c>
    </row>
    <row r="55" spans="1:9">
      <c r="A55" s="5" t="s">
        <v>68</v>
      </c>
      <c r="B55" s="5">
        <v>1804</v>
      </c>
      <c r="C55" s="5">
        <v>60</v>
      </c>
      <c r="D55" s="5">
        <v>171</v>
      </c>
      <c r="E55" s="5">
        <v>797</v>
      </c>
      <c r="F55" s="5">
        <v>333</v>
      </c>
      <c r="G55" s="5">
        <v>205</v>
      </c>
      <c r="H55" s="5">
        <v>44</v>
      </c>
      <c r="I55" s="5">
        <v>3414</v>
      </c>
    </row>
    <row r="56" spans="1:9">
      <c r="A56" s="5" t="s">
        <v>69</v>
      </c>
      <c r="B56" s="5">
        <v>1936</v>
      </c>
      <c r="C56" s="5">
        <v>79</v>
      </c>
      <c r="D56" s="5">
        <v>257</v>
      </c>
      <c r="E56" s="5">
        <v>957</v>
      </c>
      <c r="F56" s="5">
        <v>384</v>
      </c>
      <c r="G56" s="5">
        <v>237</v>
      </c>
      <c r="H56" s="5">
        <v>15</v>
      </c>
      <c r="I56" s="5">
        <v>3865</v>
      </c>
    </row>
    <row r="57" spans="1:9">
      <c r="A57" s="5" t="s">
        <v>70</v>
      </c>
      <c r="B57" s="5">
        <v>2195</v>
      </c>
      <c r="C57" s="5">
        <v>76</v>
      </c>
      <c r="D57" s="5">
        <v>201</v>
      </c>
      <c r="E57" s="5">
        <v>774</v>
      </c>
      <c r="F57" s="5">
        <v>394</v>
      </c>
      <c r="G57" s="5">
        <v>549</v>
      </c>
      <c r="H57" s="5">
        <v>21</v>
      </c>
      <c r="I57" s="5">
        <v>4210</v>
      </c>
    </row>
    <row r="58" spans="1:9">
      <c r="A58" s="5" t="s">
        <v>71</v>
      </c>
      <c r="B58" s="5">
        <v>983</v>
      </c>
      <c r="C58" s="5">
        <v>64</v>
      </c>
      <c r="D58" s="5">
        <v>206</v>
      </c>
      <c r="E58" s="5">
        <v>1031</v>
      </c>
      <c r="F58" s="5">
        <v>232</v>
      </c>
      <c r="G58" s="5">
        <v>281</v>
      </c>
      <c r="H58" s="5">
        <v>34</v>
      </c>
      <c r="I58" s="5">
        <v>2831</v>
      </c>
    </row>
    <row r="59" spans="1:9">
      <c r="A59" s="5" t="s">
        <v>72</v>
      </c>
      <c r="B59" s="5">
        <v>785</v>
      </c>
      <c r="C59" s="5">
        <v>70</v>
      </c>
      <c r="D59" s="5">
        <v>184</v>
      </c>
      <c r="E59" s="5">
        <v>448</v>
      </c>
      <c r="F59" s="5">
        <v>42</v>
      </c>
      <c r="G59" s="5">
        <v>1148</v>
      </c>
      <c r="H59" s="5">
        <v>21</v>
      </c>
      <c r="I59" s="5">
        <v>2698</v>
      </c>
    </row>
    <row r="60" spans="1:9">
      <c r="A60" s="5" t="s">
        <v>73</v>
      </c>
      <c r="B60" s="5">
        <v>1789</v>
      </c>
      <c r="C60" s="5">
        <v>69</v>
      </c>
      <c r="D60" s="5">
        <v>222</v>
      </c>
      <c r="E60" s="5">
        <v>264</v>
      </c>
      <c r="F60" s="5">
        <v>130</v>
      </c>
      <c r="G60" s="5">
        <v>632</v>
      </c>
      <c r="H60" s="5">
        <v>-118</v>
      </c>
      <c r="I60" s="5">
        <v>2988</v>
      </c>
    </row>
    <row r="61" spans="1:9">
      <c r="A61" s="5" t="s">
        <v>74</v>
      </c>
      <c r="B61" s="5">
        <v>1999</v>
      </c>
      <c r="C61" s="5">
        <v>66</v>
      </c>
      <c r="D61" s="5">
        <v>229</v>
      </c>
      <c r="E61" s="5">
        <v>307</v>
      </c>
      <c r="F61" s="5">
        <v>214</v>
      </c>
      <c r="G61" s="5">
        <v>578</v>
      </c>
      <c r="H61" s="5">
        <v>10</v>
      </c>
      <c r="I61" s="5">
        <v>3403</v>
      </c>
    </row>
    <row r="62" spans="1:9">
      <c r="A62" s="5" t="s">
        <v>75</v>
      </c>
      <c r="B62" s="5">
        <v>2252</v>
      </c>
      <c r="C62" s="5">
        <v>72</v>
      </c>
      <c r="D62" s="5">
        <v>175</v>
      </c>
      <c r="E62" s="5">
        <v>398</v>
      </c>
      <c r="F62" s="5">
        <v>98</v>
      </c>
      <c r="G62" s="5">
        <v>628</v>
      </c>
      <c r="H62" s="5">
        <v>7</v>
      </c>
      <c r="I62" s="5">
        <v>3630</v>
      </c>
    </row>
    <row r="63" spans="1:9">
      <c r="A63" s="5" t="s">
        <v>76</v>
      </c>
      <c r="B63" s="5">
        <v>2971</v>
      </c>
      <c r="C63" s="5">
        <v>86</v>
      </c>
      <c r="D63" s="5">
        <v>347</v>
      </c>
      <c r="E63" s="5">
        <v>314</v>
      </c>
      <c r="F63" s="5">
        <v>124</v>
      </c>
      <c r="G63" s="5">
        <v>824</v>
      </c>
      <c r="H63" s="5">
        <v>6</v>
      </c>
      <c r="I63" s="5">
        <v>4672</v>
      </c>
    </row>
    <row r="64" spans="1:9">
      <c r="A64" s="5" t="s">
        <v>77</v>
      </c>
      <c r="B64" s="5">
        <v>3441</v>
      </c>
      <c r="C64" s="5">
        <v>103</v>
      </c>
      <c r="D64" s="5">
        <v>202</v>
      </c>
      <c r="E64" s="5">
        <v>1331</v>
      </c>
      <c r="F64" s="5">
        <v>34</v>
      </c>
      <c r="G64" s="5">
        <v>1000</v>
      </c>
      <c r="H64" s="5">
        <v>19</v>
      </c>
      <c r="I64" s="5">
        <v>6130</v>
      </c>
    </row>
    <row r="65" spans="1:9">
      <c r="A65" s="5" t="s">
        <v>78</v>
      </c>
      <c r="B65" s="5">
        <v>2367</v>
      </c>
      <c r="C65" s="5">
        <v>107</v>
      </c>
      <c r="D65" s="5">
        <v>253</v>
      </c>
      <c r="E65" s="5">
        <v>423</v>
      </c>
      <c r="F65" s="5">
        <v>-181</v>
      </c>
      <c r="G65" s="5">
        <v>803</v>
      </c>
      <c r="H65" s="5">
        <v>9</v>
      </c>
      <c r="I65" s="5">
        <v>3781</v>
      </c>
    </row>
    <row r="66" spans="1:9">
      <c r="A66" s="5" t="s">
        <v>79</v>
      </c>
      <c r="B66" s="5">
        <v>1342</v>
      </c>
      <c r="C66" s="5">
        <v>100</v>
      </c>
      <c r="D66" s="5">
        <v>246</v>
      </c>
      <c r="E66" s="5">
        <v>581</v>
      </c>
      <c r="F66" s="5">
        <v>-92</v>
      </c>
      <c r="G66" s="5">
        <v>1486</v>
      </c>
      <c r="H66" s="5">
        <v>-204</v>
      </c>
      <c r="I66" s="5">
        <v>3459</v>
      </c>
    </row>
    <row r="67" spans="1:9">
      <c r="A67" s="5" t="s">
        <v>80</v>
      </c>
      <c r="B67" s="5">
        <v>3319</v>
      </c>
      <c r="C67" s="5">
        <v>124</v>
      </c>
      <c r="D67" s="5">
        <v>293</v>
      </c>
      <c r="E67" s="5">
        <v>790</v>
      </c>
      <c r="F67" s="5">
        <v>56</v>
      </c>
      <c r="G67" s="5">
        <v>1915</v>
      </c>
      <c r="H67" s="5">
        <v>8</v>
      </c>
      <c r="I67" s="5">
        <v>6505</v>
      </c>
    </row>
    <row r="68" spans="1:9">
      <c r="A68" s="5" t="s">
        <v>81</v>
      </c>
      <c r="B68" s="5">
        <v>3300</v>
      </c>
      <c r="C68" s="5">
        <v>203</v>
      </c>
      <c r="D68" s="5">
        <v>326</v>
      </c>
      <c r="E68" s="5">
        <v>314</v>
      </c>
      <c r="F68" s="5">
        <v>529</v>
      </c>
      <c r="G68" s="5">
        <v>188</v>
      </c>
      <c r="H68" s="5">
        <v>1</v>
      </c>
      <c r="I68" s="5">
        <v>4861</v>
      </c>
    </row>
    <row r="69" spans="1:9">
      <c r="A69" s="5" t="s">
        <v>82</v>
      </c>
      <c r="B69" s="5">
        <v>2338</v>
      </c>
      <c r="C69" s="5">
        <v>104</v>
      </c>
      <c r="D69" s="5">
        <v>404</v>
      </c>
      <c r="E69" s="5">
        <v>715</v>
      </c>
      <c r="F69" s="5">
        <v>766</v>
      </c>
      <c r="G69" s="5">
        <v>335</v>
      </c>
      <c r="H69" s="5">
        <v>1</v>
      </c>
      <c r="I69" s="5">
        <v>4663</v>
      </c>
    </row>
    <row r="70" spans="1:9">
      <c r="A70" s="5" t="s">
        <v>83</v>
      </c>
      <c r="B70" s="5">
        <v>3299</v>
      </c>
      <c r="C70" s="5">
        <v>126</v>
      </c>
      <c r="D70" s="5">
        <v>370</v>
      </c>
      <c r="E70" s="5">
        <v>691</v>
      </c>
      <c r="F70" s="5">
        <v>719</v>
      </c>
      <c r="G70" s="5">
        <v>834</v>
      </c>
      <c r="H70" s="5">
        <v>1</v>
      </c>
      <c r="I70" s="5">
        <v>6040</v>
      </c>
    </row>
    <row r="71" spans="1:9">
      <c r="A71" s="5" t="s">
        <v>84</v>
      </c>
      <c r="B71" s="5">
        <v>782</v>
      </c>
      <c r="C71" s="5">
        <v>234</v>
      </c>
      <c r="D71" s="5">
        <v>330</v>
      </c>
      <c r="E71" s="5">
        <v>682</v>
      </c>
      <c r="F71" s="5">
        <v>210</v>
      </c>
      <c r="G71" s="5">
        <v>965</v>
      </c>
      <c r="H71" s="5">
        <v>11</v>
      </c>
      <c r="I71" s="5">
        <v>3214</v>
      </c>
    </row>
    <row r="72" spans="1:9">
      <c r="A72" s="5" t="s">
        <v>85</v>
      </c>
      <c r="B72" s="5">
        <v>6113</v>
      </c>
      <c r="C72" s="5">
        <v>258</v>
      </c>
      <c r="D72" s="5">
        <v>126</v>
      </c>
      <c r="E72" s="5">
        <v>400</v>
      </c>
      <c r="F72" s="5">
        <v>-139</v>
      </c>
      <c r="G72" s="5">
        <v>693</v>
      </c>
      <c r="H72" s="5"/>
      <c r="I72" s="5">
        <v>7451</v>
      </c>
    </row>
    <row r="73" spans="1:9">
      <c r="A73" s="5" t="s">
        <v>86</v>
      </c>
      <c r="B73" s="5">
        <v>7698</v>
      </c>
      <c r="C73" s="5">
        <v>215</v>
      </c>
      <c r="D73" s="5">
        <v>73</v>
      </c>
      <c r="E73" s="5">
        <v>1546</v>
      </c>
      <c r="F73" s="5">
        <v>221</v>
      </c>
      <c r="G73" s="5">
        <v>1742</v>
      </c>
      <c r="H73" s="5"/>
      <c r="I73" s="5">
        <v>11495</v>
      </c>
    </row>
    <row r="74" spans="1:9">
      <c r="A74" s="5" t="s">
        <v>87</v>
      </c>
      <c r="B74" s="5">
        <v>8903</v>
      </c>
      <c r="C74" s="5">
        <v>335</v>
      </c>
      <c r="D74" s="5">
        <v>430</v>
      </c>
      <c r="E74" s="5">
        <v>859</v>
      </c>
      <c r="F74" s="5">
        <v>1440</v>
      </c>
      <c r="G74" s="5">
        <v>1077</v>
      </c>
      <c r="H74" s="5"/>
      <c r="I74" s="5">
        <v>13044</v>
      </c>
    </row>
    <row r="75" spans="1:9">
      <c r="A75" s="5" t="s">
        <v>88</v>
      </c>
      <c r="B75" s="5">
        <v>9844</v>
      </c>
      <c r="C75" s="5">
        <v>536</v>
      </c>
      <c r="D75" s="5">
        <v>481</v>
      </c>
      <c r="E75" s="5">
        <v>1421</v>
      </c>
      <c r="F75" s="5">
        <v>771</v>
      </c>
      <c r="G75" s="5">
        <v>2019</v>
      </c>
      <c r="H75" s="5"/>
      <c r="I75" s="5">
        <v>15072</v>
      </c>
    </row>
    <row r="76" spans="1:9">
      <c r="A76" s="5" t="s">
        <v>89</v>
      </c>
      <c r="B76" s="5">
        <v>5951</v>
      </c>
      <c r="C76" s="5">
        <v>427</v>
      </c>
      <c r="D76" s="5">
        <v>557</v>
      </c>
      <c r="E76" s="5">
        <v>171</v>
      </c>
      <c r="F76" s="5">
        <v>825</v>
      </c>
      <c r="G76" s="5">
        <v>1371</v>
      </c>
      <c r="H76" s="5"/>
      <c r="I76" s="5">
        <v>9302</v>
      </c>
    </row>
    <row r="77" spans="1:9">
      <c r="A77" s="5" t="s">
        <v>90</v>
      </c>
      <c r="B77" s="5">
        <v>2652</v>
      </c>
      <c r="C77" s="5">
        <v>474</v>
      </c>
      <c r="D77" s="5">
        <v>711</v>
      </c>
      <c r="E77" s="5">
        <v>357</v>
      </c>
      <c r="F77" s="5">
        <v>30</v>
      </c>
      <c r="G77" s="5">
        <v>2229</v>
      </c>
      <c r="H77" s="5"/>
      <c r="I77" s="5">
        <v>6453</v>
      </c>
    </row>
    <row r="78" spans="1:9">
      <c r="A78" s="5" t="s">
        <v>91</v>
      </c>
      <c r="B78" s="5">
        <v>-2512</v>
      </c>
      <c r="C78" s="5">
        <v>-46</v>
      </c>
      <c r="D78" s="5">
        <v>608</v>
      </c>
      <c r="E78" s="5">
        <v>535</v>
      </c>
      <c r="F78" s="5">
        <v>424</v>
      </c>
      <c r="G78" s="5">
        <v>667</v>
      </c>
      <c r="H78" s="5"/>
      <c r="I78" s="5">
        <v>-324</v>
      </c>
    </row>
    <row r="79" spans="1:9">
      <c r="A79" s="5" t="s">
        <v>92</v>
      </c>
      <c r="B79" s="5">
        <v>-3635</v>
      </c>
      <c r="C79" s="5">
        <v>179</v>
      </c>
      <c r="D79" s="5">
        <v>411</v>
      </c>
      <c r="E79" s="5">
        <v>-3176</v>
      </c>
      <c r="F79" s="5">
        <v>-33</v>
      </c>
      <c r="G79" s="5">
        <v>-2</v>
      </c>
      <c r="H79" s="5"/>
      <c r="I79" s="5">
        <v>-6256</v>
      </c>
    </row>
    <row r="80" spans="1:9">
      <c r="A80" s="5" t="s">
        <v>93</v>
      </c>
      <c r="B80" s="5">
        <v>-527</v>
      </c>
      <c r="C80" s="5">
        <v>-34</v>
      </c>
      <c r="D80" s="5">
        <v>278</v>
      </c>
      <c r="E80" s="5">
        <v>81</v>
      </c>
      <c r="F80" s="5">
        <v>-260</v>
      </c>
      <c r="G80" s="5">
        <v>-361</v>
      </c>
      <c r="H80" s="5"/>
      <c r="I80" s="5">
        <v>-823</v>
      </c>
    </row>
    <row r="81" spans="1:9">
      <c r="A81" s="5" t="s">
        <v>94</v>
      </c>
      <c r="B81" s="5">
        <v>1706</v>
      </c>
      <c r="C81" s="5">
        <v>-61</v>
      </c>
      <c r="D81" s="5">
        <v>186</v>
      </c>
      <c r="E81" s="5">
        <v>-454</v>
      </c>
      <c r="F81" s="5">
        <v>-67</v>
      </c>
      <c r="G81" s="5">
        <v>-999</v>
      </c>
      <c r="H81" s="5"/>
      <c r="I81" s="5">
        <v>311</v>
      </c>
    </row>
    <row r="82" spans="1:9">
      <c r="A82" s="5" t="s">
        <v>95</v>
      </c>
      <c r="B82" s="5">
        <v>3827</v>
      </c>
      <c r="C82" s="5">
        <v>158</v>
      </c>
      <c r="D82" s="5">
        <v>334</v>
      </c>
      <c r="E82" s="5">
        <v>609</v>
      </c>
      <c r="F82" s="5">
        <v>-1147</v>
      </c>
      <c r="G82" s="5">
        <v>1699</v>
      </c>
      <c r="H82" s="5"/>
      <c r="I82" s="5">
        <v>5480</v>
      </c>
    </row>
    <row r="83" spans="1:9">
      <c r="A83" s="5" t="s">
        <v>96</v>
      </c>
      <c r="B83" s="5">
        <v>1207</v>
      </c>
      <c r="C83" s="5">
        <v>204</v>
      </c>
      <c r="D83" s="5">
        <v>330</v>
      </c>
      <c r="E83" s="5">
        <v>846</v>
      </c>
      <c r="F83" s="5">
        <v>-2335</v>
      </c>
      <c r="G83" s="5">
        <v>2854</v>
      </c>
      <c r="H83" s="5"/>
      <c r="I83" s="5">
        <v>3106</v>
      </c>
    </row>
    <row r="84" spans="1:9">
      <c r="A84" s="5" t="s">
        <v>97</v>
      </c>
      <c r="B84" s="5">
        <v>1909</v>
      </c>
      <c r="C84" s="5">
        <v>413</v>
      </c>
      <c r="D84" s="5">
        <v>291</v>
      </c>
      <c r="E84" s="5">
        <v>1766</v>
      </c>
      <c r="F84" s="5">
        <v>638</v>
      </c>
      <c r="G84" s="5">
        <v>2515</v>
      </c>
      <c r="H84" s="5"/>
      <c r="I84" s="5">
        <v>7532</v>
      </c>
    </row>
    <row r="85" spans="1:9">
      <c r="A85" s="5" t="s">
        <v>98</v>
      </c>
      <c r="B85" s="5">
        <v>6850</v>
      </c>
      <c r="C85" s="5">
        <v>152</v>
      </c>
      <c r="D85" s="5">
        <v>430</v>
      </c>
      <c r="E85" s="5">
        <v>2145</v>
      </c>
      <c r="F85" s="5">
        <v>-1995</v>
      </c>
      <c r="G85" s="5">
        <v>6954</v>
      </c>
      <c r="H85" s="5"/>
      <c r="I85" s="5">
        <v>14536</v>
      </c>
    </row>
    <row r="86" spans="1:9">
      <c r="A86" s="5" t="s">
        <v>99</v>
      </c>
      <c r="B86" s="5">
        <v>10533</v>
      </c>
      <c r="C86" s="5">
        <v>108</v>
      </c>
      <c r="D86" s="5">
        <v>250</v>
      </c>
      <c r="E86" s="5">
        <v>1691</v>
      </c>
      <c r="F86" s="5">
        <v>-6601</v>
      </c>
      <c r="G86" s="5">
        <v>203</v>
      </c>
      <c r="H86" s="5"/>
      <c r="I86" s="5">
        <v>12125</v>
      </c>
    </row>
    <row r="87" spans="1:9">
      <c r="A87" s="5" t="s">
        <v>100</v>
      </c>
      <c r="B87" s="5">
        <v>8649</v>
      </c>
      <c r="C87" s="5">
        <v>194</v>
      </c>
      <c r="D87" s="5">
        <v>575</v>
      </c>
      <c r="E87" s="5">
        <v>4641</v>
      </c>
      <c r="F87" s="5">
        <v>1970</v>
      </c>
      <c r="G87" s="5">
        <v>108</v>
      </c>
      <c r="H87" s="5"/>
      <c r="I87" s="5">
        <v>16137</v>
      </c>
    </row>
    <row r="88" spans="1:9">
      <c r="A88" s="5" t="s">
        <v>101</v>
      </c>
      <c r="B88" s="5">
        <v>10814</v>
      </c>
      <c r="C88" s="5">
        <v>267</v>
      </c>
      <c r="D88" s="5">
        <v>760</v>
      </c>
      <c r="E88" s="5">
        <v>3583</v>
      </c>
      <c r="F88" s="5">
        <v>4600</v>
      </c>
      <c r="G88" s="5">
        <v>849</v>
      </c>
      <c r="H88" s="5"/>
      <c r="I88" s="5">
        <v>20873</v>
      </c>
    </row>
    <row r="89" spans="1:9">
      <c r="A89" s="5" t="s">
        <v>102</v>
      </c>
      <c r="B89" s="5">
        <v>13578</v>
      </c>
      <c r="C89" s="5">
        <v>432</v>
      </c>
      <c r="D89" s="5">
        <v>1114</v>
      </c>
      <c r="E89" s="5">
        <v>4418</v>
      </c>
      <c r="F89" s="5">
        <v>4410</v>
      </c>
      <c r="G89" s="5">
        <v>614</v>
      </c>
      <c r="H89" s="5"/>
      <c r="I89" s="5">
        <v>24566</v>
      </c>
    </row>
    <row r="90" spans="1:9">
      <c r="A90" s="5" t="s">
        <v>103</v>
      </c>
      <c r="B90" s="5">
        <v>17132</v>
      </c>
      <c r="C90" s="5">
        <v>570</v>
      </c>
      <c r="D90" s="5">
        <v>1141</v>
      </c>
      <c r="E90" s="5">
        <v>2433</v>
      </c>
      <c r="F90" s="5">
        <v>3700</v>
      </c>
      <c r="G90" s="5">
        <v>219</v>
      </c>
      <c r="H90" s="5"/>
      <c r="I90" s="5">
        <v>25195</v>
      </c>
    </row>
    <row r="91" spans="1:9">
      <c r="A91" s="5" t="s">
        <v>104</v>
      </c>
      <c r="B91" s="5">
        <v>16077</v>
      </c>
      <c r="C91" s="5">
        <v>1558</v>
      </c>
      <c r="D91" s="5">
        <v>1159</v>
      </c>
      <c r="E91" s="5">
        <v>5920</v>
      </c>
      <c r="F91" s="5">
        <v>6120</v>
      </c>
      <c r="G91" s="5">
        <v>574</v>
      </c>
      <c r="H91" s="5"/>
      <c r="I91" s="5">
        <v>31408</v>
      </c>
    </row>
    <row r="92" spans="1:9">
      <c r="A92" s="5" t="s">
        <v>105</v>
      </c>
      <c r="B92" s="5">
        <v>17412</v>
      </c>
      <c r="C92" s="5">
        <v>1443</v>
      </c>
      <c r="D92" s="5">
        <v>1375</v>
      </c>
      <c r="E92" s="5">
        <v>5750</v>
      </c>
      <c r="F92" s="5">
        <v>7260</v>
      </c>
      <c r="G92" s="5">
        <v>164</v>
      </c>
      <c r="H92" s="5"/>
      <c r="I92" s="5">
        <v>33404</v>
      </c>
    </row>
    <row r="93" spans="1:9">
      <c r="A93" s="5" t="s">
        <v>106</v>
      </c>
      <c r="B93" s="5">
        <v>17673</v>
      </c>
      <c r="C93" s="5">
        <v>1056</v>
      </c>
      <c r="D93" s="5">
        <v>1510</v>
      </c>
      <c r="E93" s="5">
        <v>5154</v>
      </c>
      <c r="F93" s="5">
        <v>11420</v>
      </c>
      <c r="G93" s="5">
        <v>234</v>
      </c>
      <c r="H93" s="5"/>
      <c r="I93" s="5">
        <v>37047</v>
      </c>
    </row>
    <row r="94" spans="1:9">
      <c r="A94" s="5" t="s">
        <v>107</v>
      </c>
      <c r="B94" s="5">
        <v>15151</v>
      </c>
      <c r="C94" s="5">
        <v>466</v>
      </c>
      <c r="D94" s="5">
        <v>1294</v>
      </c>
      <c r="E94" s="5">
        <v>6044</v>
      </c>
      <c r="F94" s="5">
        <v>9720</v>
      </c>
      <c r="G94" s="5">
        <v>2049</v>
      </c>
      <c r="H94" s="5"/>
      <c r="I94" s="5">
        <v>34724</v>
      </c>
    </row>
    <row r="95" spans="1:9">
      <c r="A95" s="5" t="s">
        <v>108</v>
      </c>
      <c r="B95" s="5">
        <v>18778</v>
      </c>
      <c r="C95" s="5">
        <v>304</v>
      </c>
      <c r="D95" s="5">
        <v>1898</v>
      </c>
      <c r="E95" s="5">
        <v>6054</v>
      </c>
      <c r="F95" s="5">
        <v>13880</v>
      </c>
      <c r="G95" s="5">
        <v>2518</v>
      </c>
      <c r="H95" s="5"/>
      <c r="I95" s="5">
        <v>43432</v>
      </c>
    </row>
  </sheetData>
  <printOptions gridLines="1" gridLinesSet="0"/>
  <pageMargins left="0.75" right="0.75" top="1" bottom="1" header="0.5" footer="0.5"/>
  <pageSetup paperSize="0" fitToWidth="0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"/>
  <sheetViews>
    <sheetView workbookViewId="0"/>
  </sheetViews>
  <sheetFormatPr baseColWidth="10" defaultColWidth="8.83203125" defaultRowHeight="12" x14ac:dyDescent="0"/>
  <cols>
    <col min="1" max="1" width="18.6640625" customWidth="1"/>
  </cols>
  <sheetData>
    <row r="1" spans="1:20" ht="20" customHeight="1">
      <c r="A1" s="1" t="s">
        <v>0</v>
      </c>
      <c r="B1" s="2" t="s">
        <v>393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0" ht="20" customHeight="1">
      <c r="A2" s="1" t="s">
        <v>2</v>
      </c>
      <c r="B2" s="3" t="s">
        <v>392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0" ht="20" customHeight="1">
      <c r="A3" s="1" t="s">
        <v>4</v>
      </c>
      <c r="B3" s="2" t="s">
        <v>510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0" ht="30" customHeight="1">
      <c r="A4" s="1" t="s">
        <v>509</v>
      </c>
      <c r="B4" s="4" t="s">
        <v>508</v>
      </c>
      <c r="C4" s="4" t="s">
        <v>507</v>
      </c>
      <c r="D4" s="4" t="s">
        <v>506</v>
      </c>
      <c r="E4" s="4" t="s">
        <v>505</v>
      </c>
      <c r="F4" s="4" t="s">
        <v>504</v>
      </c>
      <c r="G4" s="4" t="s">
        <v>503</v>
      </c>
      <c r="H4" s="4" t="s">
        <v>502</v>
      </c>
      <c r="I4" s="4" t="s">
        <v>501</v>
      </c>
      <c r="J4" s="4" t="s">
        <v>500</v>
      </c>
      <c r="K4" s="4" t="s">
        <v>499</v>
      </c>
      <c r="L4" s="4" t="s">
        <v>498</v>
      </c>
      <c r="M4" s="4" t="s">
        <v>497</v>
      </c>
      <c r="N4" s="4" t="s">
        <v>496</v>
      </c>
      <c r="O4" s="4" t="s">
        <v>495</v>
      </c>
      <c r="P4" s="4" t="s">
        <v>494</v>
      </c>
      <c r="Q4" s="4" t="s">
        <v>493</v>
      </c>
      <c r="R4" s="4" t="s">
        <v>492</v>
      </c>
      <c r="S4" s="4" t="s">
        <v>152</v>
      </c>
      <c r="T4" s="4" t="s">
        <v>14</v>
      </c>
    </row>
    <row r="5" spans="1:20" ht="30" customHeight="1">
      <c r="A5" s="1" t="s">
        <v>16</v>
      </c>
      <c r="B5" s="4" t="s">
        <v>491</v>
      </c>
      <c r="C5" s="4" t="s">
        <v>491</v>
      </c>
      <c r="D5" s="4" t="s">
        <v>491</v>
      </c>
      <c r="E5" s="4" t="s">
        <v>491</v>
      </c>
      <c r="F5" s="4" t="s">
        <v>491</v>
      </c>
      <c r="G5" s="4" t="s">
        <v>491</v>
      </c>
      <c r="H5" s="4" t="s">
        <v>491</v>
      </c>
      <c r="I5" s="4" t="s">
        <v>491</v>
      </c>
      <c r="J5" s="4" t="s">
        <v>491</v>
      </c>
      <c r="K5" s="4" t="s">
        <v>491</v>
      </c>
      <c r="L5" s="4" t="s">
        <v>491</v>
      </c>
      <c r="M5" s="4" t="s">
        <v>491</v>
      </c>
      <c r="N5" s="4" t="s">
        <v>491</v>
      </c>
      <c r="O5" s="4" t="s">
        <v>491</v>
      </c>
      <c r="P5" s="4" t="s">
        <v>491</v>
      </c>
      <c r="Q5" s="4" t="s">
        <v>491</v>
      </c>
      <c r="R5" s="4" t="s">
        <v>491</v>
      </c>
      <c r="S5" s="4" t="s">
        <v>491</v>
      </c>
    </row>
    <row r="6" spans="1:20" ht="30" customHeight="1">
      <c r="A6" s="1" t="s">
        <v>15</v>
      </c>
      <c r="B6" s="4" t="s">
        <v>490</v>
      </c>
      <c r="C6" s="4" t="s">
        <v>489</v>
      </c>
      <c r="D6" s="4" t="s">
        <v>488</v>
      </c>
      <c r="E6" s="4" t="s">
        <v>487</v>
      </c>
      <c r="F6" s="4" t="s">
        <v>486</v>
      </c>
      <c r="G6" s="4" t="s">
        <v>485</v>
      </c>
      <c r="H6" s="4" t="s">
        <v>484</v>
      </c>
      <c r="I6" s="4" t="s">
        <v>483</v>
      </c>
      <c r="J6" s="4" t="s">
        <v>482</v>
      </c>
      <c r="K6" s="4" t="s">
        <v>481</v>
      </c>
      <c r="L6" s="4" t="s">
        <v>480</v>
      </c>
      <c r="M6" s="4" t="s">
        <v>479</v>
      </c>
      <c r="N6" s="4" t="s">
        <v>478</v>
      </c>
      <c r="O6" s="4" t="s">
        <v>477</v>
      </c>
      <c r="P6" s="4" t="s">
        <v>476</v>
      </c>
      <c r="Q6" s="4" t="s">
        <v>475</v>
      </c>
      <c r="R6" s="4" t="s">
        <v>474</v>
      </c>
      <c r="S6" s="4" t="s">
        <v>473</v>
      </c>
    </row>
    <row r="7" spans="1:20" ht="20" customHeight="1">
      <c r="A7" s="1" t="s">
        <v>17</v>
      </c>
      <c r="B7" s="4" t="s">
        <v>472</v>
      </c>
      <c r="C7" s="4" t="s">
        <v>472</v>
      </c>
      <c r="D7" s="4" t="s">
        <v>472</v>
      </c>
      <c r="E7" s="4" t="s">
        <v>472</v>
      </c>
      <c r="F7" s="4" t="s">
        <v>472</v>
      </c>
      <c r="G7" s="4" t="s">
        <v>472</v>
      </c>
      <c r="H7" s="4" t="s">
        <v>472</v>
      </c>
      <c r="I7" s="4" t="s">
        <v>472</v>
      </c>
      <c r="J7" s="4" t="s">
        <v>472</v>
      </c>
      <c r="K7" s="4" t="s">
        <v>472</v>
      </c>
      <c r="L7" s="4" t="s">
        <v>472</v>
      </c>
      <c r="M7" s="4" t="s">
        <v>472</v>
      </c>
      <c r="N7" s="4" t="s">
        <v>472</v>
      </c>
      <c r="O7" s="4" t="s">
        <v>472</v>
      </c>
      <c r="P7" s="4" t="s">
        <v>472</v>
      </c>
      <c r="Q7" s="4" t="s">
        <v>472</v>
      </c>
      <c r="R7" s="4" t="s">
        <v>472</v>
      </c>
      <c r="S7" s="4" t="s">
        <v>472</v>
      </c>
    </row>
    <row r="8" spans="1:20">
      <c r="A8" s="5" t="s">
        <v>23</v>
      </c>
      <c r="B8" s="5">
        <v>17.600000000000001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20">
      <c r="A9" s="5" t="s">
        <v>24</v>
      </c>
      <c r="B9" s="5">
        <v>38.799999999999997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20">
      <c r="A10" s="5" t="s">
        <v>25</v>
      </c>
      <c r="B10" s="5">
        <v>57.3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20">
      <c r="A11" s="5" t="s">
        <v>26</v>
      </c>
      <c r="B11" s="5">
        <v>82.1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20">
      <c r="A12" s="5" t="s">
        <v>27</v>
      </c>
      <c r="B12" s="5">
        <v>225.7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20">
      <c r="A13" s="5" t="s">
        <v>28</v>
      </c>
      <c r="B13" s="5">
        <v>281.2</v>
      </c>
      <c r="C13" s="5">
        <v>8.1999999999999993</v>
      </c>
      <c r="D13" s="5">
        <v>2.9</v>
      </c>
      <c r="E13" s="5">
        <v>16.399999999999999</v>
      </c>
      <c r="F13" s="5"/>
      <c r="G13" s="5">
        <v>7.4</v>
      </c>
      <c r="H13" s="5">
        <v>49.9</v>
      </c>
      <c r="I13" s="5">
        <v>6.5</v>
      </c>
      <c r="J13" s="5"/>
      <c r="K13" s="5">
        <v>81.900000000000006</v>
      </c>
      <c r="L13" s="5">
        <v>25.6</v>
      </c>
      <c r="M13" s="5">
        <v>12.4</v>
      </c>
      <c r="N13" s="5">
        <v>6.6</v>
      </c>
      <c r="O13" s="5">
        <v>6.6</v>
      </c>
      <c r="P13" s="5">
        <v>20</v>
      </c>
      <c r="Q13" s="5">
        <v>46.5</v>
      </c>
      <c r="R13" s="5">
        <v>1.4</v>
      </c>
      <c r="S13" s="5">
        <v>548</v>
      </c>
    </row>
    <row r="14" spans="1:20">
      <c r="A14" s="5" t="s">
        <v>29</v>
      </c>
      <c r="B14" s="5"/>
      <c r="C14" s="5">
        <v>8.1999999999999993</v>
      </c>
      <c r="D14" s="5">
        <v>2.9</v>
      </c>
      <c r="E14" s="5"/>
      <c r="F14" s="5"/>
      <c r="G14" s="5">
        <v>7.4</v>
      </c>
      <c r="H14" s="5">
        <v>49.9</v>
      </c>
      <c r="I14" s="5">
        <v>6.5</v>
      </c>
      <c r="J14" s="5"/>
      <c r="K14" s="5">
        <v>81.900000000000006</v>
      </c>
      <c r="L14" s="5">
        <v>25.6</v>
      </c>
      <c r="M14" s="5">
        <v>12.4</v>
      </c>
      <c r="N14" s="5">
        <v>6.6</v>
      </c>
      <c r="O14" s="5">
        <v>6.6</v>
      </c>
      <c r="P14" s="5"/>
      <c r="Q14" s="5"/>
      <c r="R14" s="5"/>
      <c r="S14" s="5"/>
    </row>
    <row r="15" spans="1:20">
      <c r="A15" s="5" t="s">
        <v>30</v>
      </c>
      <c r="B15" s="5">
        <v>353.4</v>
      </c>
      <c r="C15" s="5">
        <v>7.7</v>
      </c>
      <c r="D15" s="5"/>
      <c r="E15" s="5">
        <v>16.7</v>
      </c>
      <c r="F15" s="5"/>
      <c r="G15" s="5">
        <v>7.4</v>
      </c>
      <c r="H15" s="5">
        <v>12</v>
      </c>
      <c r="I15" s="5">
        <v>4.9000000000000004</v>
      </c>
      <c r="J15" s="5"/>
      <c r="K15" s="5">
        <v>86.9</v>
      </c>
      <c r="L15" s="5">
        <v>28.9</v>
      </c>
      <c r="M15" s="5">
        <v>10.8</v>
      </c>
      <c r="N15" s="5">
        <v>10.199999999999999</v>
      </c>
      <c r="O15" s="5">
        <v>7.9</v>
      </c>
      <c r="P15" s="5">
        <v>8.3000000000000007</v>
      </c>
      <c r="Q15" s="5">
        <v>43.5</v>
      </c>
      <c r="R15" s="5"/>
      <c r="S15" s="5">
        <v>567</v>
      </c>
    </row>
    <row r="16" spans="1:20">
      <c r="A16" s="5" t="s">
        <v>31</v>
      </c>
      <c r="B16" s="5">
        <v>353</v>
      </c>
      <c r="C16" s="5">
        <v>9.4</v>
      </c>
      <c r="D16" s="5"/>
      <c r="E16" s="5">
        <v>17.399999999999999</v>
      </c>
      <c r="F16" s="5"/>
      <c r="G16" s="5">
        <v>5.7</v>
      </c>
      <c r="H16" s="5">
        <v>9</v>
      </c>
      <c r="I16" s="5">
        <v>3.7</v>
      </c>
      <c r="J16" s="5"/>
      <c r="K16" s="5">
        <v>87.6</v>
      </c>
      <c r="L16" s="5">
        <v>31.1</v>
      </c>
      <c r="M16" s="5">
        <v>11</v>
      </c>
      <c r="N16" s="5">
        <v>10.9</v>
      </c>
      <c r="O16" s="5">
        <v>9.1999999999999993</v>
      </c>
      <c r="P16" s="5">
        <v>12.9</v>
      </c>
      <c r="Q16" s="5">
        <v>43.5</v>
      </c>
      <c r="R16" s="5"/>
      <c r="S16" s="5">
        <v>573</v>
      </c>
    </row>
    <row r="17" spans="1:19">
      <c r="A17" s="5" t="s">
        <v>32</v>
      </c>
      <c r="B17" s="5">
        <v>314.89999999999998</v>
      </c>
      <c r="C17" s="5">
        <v>9.4</v>
      </c>
      <c r="D17" s="5"/>
      <c r="E17" s="5">
        <v>15.2</v>
      </c>
      <c r="F17" s="5"/>
      <c r="G17" s="5">
        <v>4.2</v>
      </c>
      <c r="H17" s="5">
        <v>9</v>
      </c>
      <c r="I17" s="5">
        <v>3.7</v>
      </c>
      <c r="J17" s="5"/>
      <c r="K17" s="5">
        <v>89.2</v>
      </c>
      <c r="L17" s="5">
        <v>28.3</v>
      </c>
      <c r="M17" s="5">
        <v>10</v>
      </c>
      <c r="N17" s="5">
        <v>10.8</v>
      </c>
      <c r="O17" s="5">
        <v>7.5</v>
      </c>
      <c r="P17" s="5">
        <v>12.9</v>
      </c>
      <c r="Q17" s="5">
        <v>37.799999999999997</v>
      </c>
      <c r="R17" s="5"/>
      <c r="S17" s="5">
        <v>525</v>
      </c>
    </row>
    <row r="18" spans="1:19">
      <c r="A18" s="5" t="s">
        <v>33</v>
      </c>
      <c r="B18" s="5">
        <v>302.2</v>
      </c>
      <c r="C18" s="5">
        <v>8.5</v>
      </c>
      <c r="D18" s="5"/>
      <c r="E18" s="5">
        <v>15.2</v>
      </c>
      <c r="F18" s="5"/>
      <c r="G18" s="5">
        <v>6.2</v>
      </c>
      <c r="H18" s="5">
        <v>9</v>
      </c>
      <c r="I18" s="5">
        <v>3.7</v>
      </c>
      <c r="J18" s="5"/>
      <c r="K18" s="5">
        <v>87.8</v>
      </c>
      <c r="L18" s="5">
        <v>30.5</v>
      </c>
      <c r="M18" s="5">
        <v>11.6</v>
      </c>
      <c r="N18" s="5">
        <v>11.4</v>
      </c>
      <c r="O18" s="5">
        <v>7.5</v>
      </c>
      <c r="P18" s="5">
        <v>14.7</v>
      </c>
      <c r="Q18" s="5">
        <v>39.5</v>
      </c>
      <c r="R18" s="5"/>
      <c r="S18" s="5">
        <v>518</v>
      </c>
    </row>
    <row r="19" spans="1:19">
      <c r="A19" s="5" t="s">
        <v>34</v>
      </c>
      <c r="B19" s="5">
        <v>337</v>
      </c>
      <c r="C19" s="5">
        <v>2.4</v>
      </c>
      <c r="D19" s="5"/>
      <c r="E19" s="5">
        <v>12.2</v>
      </c>
      <c r="F19" s="5"/>
      <c r="G19" s="5">
        <v>6.2</v>
      </c>
      <c r="H19" s="5">
        <v>9</v>
      </c>
      <c r="I19" s="5">
        <v>2.8</v>
      </c>
      <c r="J19" s="5"/>
      <c r="K19" s="5">
        <v>91.5</v>
      </c>
      <c r="L19" s="5">
        <v>28.7</v>
      </c>
      <c r="M19" s="5">
        <v>12.5</v>
      </c>
      <c r="N19" s="5">
        <v>12.1</v>
      </c>
      <c r="O19" s="5">
        <v>4.0999999999999996</v>
      </c>
      <c r="P19" s="5">
        <v>13.2</v>
      </c>
      <c r="Q19" s="5">
        <v>30.8</v>
      </c>
      <c r="R19" s="5"/>
      <c r="S19" s="5">
        <v>534</v>
      </c>
    </row>
    <row r="20" spans="1:19">
      <c r="A20" s="5" t="s">
        <v>35</v>
      </c>
      <c r="B20" s="5">
        <v>337.7</v>
      </c>
      <c r="C20" s="5">
        <v>3.3</v>
      </c>
      <c r="D20" s="5"/>
      <c r="E20" s="5">
        <v>14.8</v>
      </c>
      <c r="F20" s="5"/>
      <c r="G20" s="5">
        <v>6.2</v>
      </c>
      <c r="H20" s="5">
        <v>9.9</v>
      </c>
      <c r="I20" s="5">
        <v>3.4</v>
      </c>
      <c r="J20" s="5"/>
      <c r="K20" s="5">
        <v>93.8</v>
      </c>
      <c r="L20" s="5">
        <v>29.2</v>
      </c>
      <c r="M20" s="5">
        <v>11.2</v>
      </c>
      <c r="N20" s="5">
        <v>11.7</v>
      </c>
      <c r="O20" s="5">
        <v>6.6</v>
      </c>
      <c r="P20" s="5">
        <v>13.2</v>
      </c>
      <c r="Q20" s="5">
        <v>29.6</v>
      </c>
      <c r="R20" s="5"/>
      <c r="S20" s="5">
        <v>542</v>
      </c>
    </row>
    <row r="21" spans="1:19">
      <c r="A21" s="5" t="s">
        <v>36</v>
      </c>
      <c r="B21" s="5">
        <v>291</v>
      </c>
      <c r="C21" s="5">
        <v>2.2000000000000002</v>
      </c>
      <c r="D21" s="5"/>
      <c r="E21" s="5">
        <v>15.3</v>
      </c>
      <c r="F21" s="5"/>
      <c r="G21" s="5">
        <v>6</v>
      </c>
      <c r="H21" s="5">
        <v>14</v>
      </c>
      <c r="I21" s="5">
        <v>3.4</v>
      </c>
      <c r="J21" s="5"/>
      <c r="K21" s="5">
        <v>90</v>
      </c>
      <c r="L21" s="5">
        <v>29.6</v>
      </c>
      <c r="M21" s="5">
        <v>12.1</v>
      </c>
      <c r="N21" s="5">
        <v>11.2</v>
      </c>
      <c r="O21" s="5">
        <v>6.3</v>
      </c>
      <c r="P21" s="5">
        <v>13.2</v>
      </c>
      <c r="Q21" s="5">
        <v>27.6</v>
      </c>
      <c r="R21" s="5"/>
      <c r="S21" s="5">
        <v>491</v>
      </c>
    </row>
    <row r="22" spans="1:19">
      <c r="A22" s="5" t="s">
        <v>37</v>
      </c>
      <c r="B22" s="5">
        <v>295.39999999999998</v>
      </c>
      <c r="C22" s="5">
        <v>3.3</v>
      </c>
      <c r="D22" s="5"/>
      <c r="E22" s="5">
        <v>15</v>
      </c>
      <c r="F22" s="5"/>
      <c r="G22" s="5">
        <v>6</v>
      </c>
      <c r="H22" s="5">
        <v>9.5</v>
      </c>
      <c r="I22" s="5">
        <v>3.4</v>
      </c>
      <c r="J22" s="5"/>
      <c r="K22" s="5">
        <v>89.2</v>
      </c>
      <c r="L22" s="5">
        <v>28.8</v>
      </c>
      <c r="M22" s="5">
        <v>13.1</v>
      </c>
      <c r="N22" s="5">
        <v>10.8</v>
      </c>
      <c r="O22" s="5">
        <v>4.9000000000000004</v>
      </c>
      <c r="P22" s="5">
        <v>13.2</v>
      </c>
      <c r="Q22" s="5">
        <v>29.4</v>
      </c>
      <c r="R22" s="5"/>
      <c r="S22" s="5">
        <v>492</v>
      </c>
    </row>
    <row r="23" spans="1:19">
      <c r="A23" s="5" t="s">
        <v>38</v>
      </c>
      <c r="B23" s="5">
        <v>292.7</v>
      </c>
      <c r="C23" s="5">
        <v>2</v>
      </c>
      <c r="D23" s="5"/>
      <c r="E23" s="5">
        <v>15.4</v>
      </c>
      <c r="F23" s="5"/>
      <c r="G23" s="5">
        <v>7</v>
      </c>
      <c r="H23" s="5">
        <v>17</v>
      </c>
      <c r="I23" s="5">
        <v>4.2</v>
      </c>
      <c r="J23" s="5"/>
      <c r="K23" s="5">
        <v>83</v>
      </c>
      <c r="L23" s="5">
        <v>27.7</v>
      </c>
      <c r="M23" s="5">
        <v>13.2</v>
      </c>
      <c r="N23" s="5">
        <v>11.7</v>
      </c>
      <c r="O23" s="5">
        <v>2.8</v>
      </c>
      <c r="P23" s="5">
        <v>13.2</v>
      </c>
      <c r="Q23" s="5">
        <v>34.299999999999997</v>
      </c>
      <c r="R23" s="5"/>
      <c r="S23" s="5">
        <v>496</v>
      </c>
    </row>
    <row r="24" spans="1:19">
      <c r="A24" s="5" t="s">
        <v>40</v>
      </c>
      <c r="B24" s="5">
        <v>267</v>
      </c>
      <c r="C24" s="5">
        <v>2</v>
      </c>
      <c r="D24" s="5"/>
      <c r="E24" s="5">
        <v>22.3</v>
      </c>
      <c r="F24" s="5"/>
      <c r="G24" s="5">
        <v>7</v>
      </c>
      <c r="H24" s="5">
        <v>18</v>
      </c>
      <c r="I24" s="5">
        <v>4.2</v>
      </c>
      <c r="J24" s="5"/>
      <c r="K24" s="5">
        <v>80</v>
      </c>
      <c r="L24" s="5">
        <v>27.7</v>
      </c>
      <c r="M24" s="5">
        <v>13.3</v>
      </c>
      <c r="N24" s="5">
        <v>11.6</v>
      </c>
      <c r="O24" s="5">
        <v>2.8</v>
      </c>
      <c r="P24" s="5">
        <v>13.2</v>
      </c>
      <c r="Q24" s="5">
        <v>34</v>
      </c>
      <c r="R24" s="5"/>
      <c r="S24" s="5">
        <v>475</v>
      </c>
    </row>
    <row r="25" spans="1:19">
      <c r="A25" s="5" t="s">
        <v>41</v>
      </c>
      <c r="B25" s="5">
        <v>344</v>
      </c>
      <c r="C25" s="5">
        <v>1</v>
      </c>
      <c r="D25" s="5">
        <v>20</v>
      </c>
      <c r="E25" s="5">
        <v>114</v>
      </c>
      <c r="F25" s="5"/>
      <c r="G25" s="5">
        <v>9</v>
      </c>
      <c r="H25" s="5">
        <v>24</v>
      </c>
      <c r="I25" s="5">
        <v>12</v>
      </c>
      <c r="J25" s="5"/>
      <c r="K25" s="5">
        <v>93</v>
      </c>
      <c r="L25" s="5">
        <v>35</v>
      </c>
      <c r="M25" s="5">
        <v>15</v>
      </c>
      <c r="N25" s="5">
        <v>14</v>
      </c>
      <c r="O25" s="5">
        <v>6</v>
      </c>
      <c r="P25" s="5"/>
      <c r="Q25" s="5">
        <v>74</v>
      </c>
      <c r="R25" s="5"/>
      <c r="S25" s="5">
        <v>726</v>
      </c>
    </row>
    <row r="26" spans="1:19">
      <c r="A26" s="5" t="s">
        <v>42</v>
      </c>
      <c r="B26" s="5">
        <v>446</v>
      </c>
      <c r="C26" s="5">
        <v>4</v>
      </c>
      <c r="D26" s="5">
        <v>77</v>
      </c>
      <c r="E26" s="5">
        <v>126</v>
      </c>
      <c r="F26" s="5"/>
      <c r="G26" s="5">
        <v>20</v>
      </c>
      <c r="H26" s="5">
        <v>27</v>
      </c>
      <c r="I26" s="5">
        <v>22</v>
      </c>
      <c r="J26" s="5"/>
      <c r="K26" s="5">
        <v>108</v>
      </c>
      <c r="L26" s="5">
        <v>41</v>
      </c>
      <c r="M26" s="5">
        <v>18</v>
      </c>
      <c r="N26" s="5">
        <v>13</v>
      </c>
      <c r="O26" s="5">
        <v>10</v>
      </c>
      <c r="P26" s="5">
        <v>2</v>
      </c>
      <c r="Q26" s="5">
        <v>98</v>
      </c>
      <c r="R26" s="5"/>
      <c r="S26" s="5">
        <v>971</v>
      </c>
    </row>
    <row r="27" spans="1:19">
      <c r="A27" s="5" t="s">
        <v>44</v>
      </c>
      <c r="B27" s="5">
        <v>532</v>
      </c>
      <c r="C27" s="5">
        <v>4</v>
      </c>
      <c r="D27" s="5">
        <v>110</v>
      </c>
      <c r="E27" s="5">
        <v>155</v>
      </c>
      <c r="F27" s="5"/>
      <c r="G27" s="5">
        <v>30</v>
      </c>
      <c r="H27" s="5">
        <v>29</v>
      </c>
      <c r="I27" s="5">
        <v>22</v>
      </c>
      <c r="J27" s="5"/>
      <c r="K27" s="5">
        <v>113</v>
      </c>
      <c r="L27" s="5">
        <v>47</v>
      </c>
      <c r="M27" s="5">
        <v>15</v>
      </c>
      <c r="N27" s="5">
        <v>16</v>
      </c>
      <c r="O27" s="5">
        <v>16</v>
      </c>
      <c r="P27" s="5">
        <v>15</v>
      </c>
      <c r="Q27" s="5">
        <v>110</v>
      </c>
      <c r="R27" s="5"/>
      <c r="S27" s="5">
        <v>1167</v>
      </c>
    </row>
    <row r="28" spans="1:19">
      <c r="A28" s="5" t="s">
        <v>47</v>
      </c>
      <c r="B28" s="5">
        <v>583</v>
      </c>
      <c r="C28" s="5">
        <v>6</v>
      </c>
      <c r="D28" s="5">
        <v>90</v>
      </c>
      <c r="E28" s="5">
        <v>138</v>
      </c>
      <c r="F28" s="5"/>
      <c r="G28" s="5">
        <v>42</v>
      </c>
      <c r="H28" s="5">
        <v>32</v>
      </c>
      <c r="I28" s="5">
        <v>28</v>
      </c>
      <c r="J28" s="5">
        <v>3</v>
      </c>
      <c r="K28" s="5">
        <v>105</v>
      </c>
      <c r="L28" s="5">
        <v>60</v>
      </c>
      <c r="M28" s="5">
        <v>20</v>
      </c>
      <c r="N28" s="5">
        <v>22</v>
      </c>
      <c r="O28" s="5">
        <v>18</v>
      </c>
      <c r="P28" s="5"/>
      <c r="Q28" s="5">
        <v>67</v>
      </c>
      <c r="R28" s="5"/>
      <c r="S28" s="5">
        <v>1154</v>
      </c>
    </row>
    <row r="29" spans="1:19">
      <c r="A29" s="5" t="s">
        <v>48</v>
      </c>
      <c r="B29" s="5">
        <v>508</v>
      </c>
      <c r="C29" s="5">
        <v>6</v>
      </c>
      <c r="D29" s="5">
        <v>88</v>
      </c>
      <c r="E29" s="5">
        <v>150</v>
      </c>
      <c r="F29" s="5"/>
      <c r="G29" s="5">
        <v>41</v>
      </c>
      <c r="H29" s="5">
        <v>36</v>
      </c>
      <c r="I29" s="5">
        <v>27</v>
      </c>
      <c r="J29" s="5">
        <v>3</v>
      </c>
      <c r="K29" s="5">
        <v>112</v>
      </c>
      <c r="L29" s="5">
        <v>56</v>
      </c>
      <c r="M29" s="5">
        <v>20</v>
      </c>
      <c r="N29" s="5">
        <v>20</v>
      </c>
      <c r="O29" s="5">
        <v>16</v>
      </c>
      <c r="P29" s="5"/>
      <c r="Q29" s="5">
        <v>72</v>
      </c>
      <c r="R29" s="5"/>
      <c r="S29" s="5">
        <v>1097</v>
      </c>
    </row>
    <row r="30" spans="1:19">
      <c r="A30" s="5" t="s">
        <v>49</v>
      </c>
      <c r="B30" s="5">
        <v>550</v>
      </c>
      <c r="C30" s="5">
        <v>3</v>
      </c>
      <c r="D30" s="5">
        <v>52</v>
      </c>
      <c r="E30" s="5">
        <v>171</v>
      </c>
      <c r="F30" s="5"/>
      <c r="G30" s="5">
        <v>38</v>
      </c>
      <c r="H30" s="5">
        <v>38</v>
      </c>
      <c r="I30" s="5">
        <v>28</v>
      </c>
      <c r="J30" s="5">
        <v>3</v>
      </c>
      <c r="K30" s="5">
        <v>100</v>
      </c>
      <c r="L30" s="5">
        <v>52</v>
      </c>
      <c r="M30" s="5">
        <v>20</v>
      </c>
      <c r="N30" s="5">
        <v>20</v>
      </c>
      <c r="O30" s="5">
        <v>12</v>
      </c>
      <c r="P30" s="5"/>
      <c r="Q30" s="5">
        <v>71</v>
      </c>
      <c r="R30" s="5"/>
      <c r="S30" s="5">
        <v>1106</v>
      </c>
    </row>
    <row r="31" spans="1:19">
      <c r="A31" s="5" t="s">
        <v>50</v>
      </c>
      <c r="B31" s="5">
        <v>540</v>
      </c>
      <c r="C31" s="5">
        <v>3</v>
      </c>
      <c r="D31" s="5">
        <v>66</v>
      </c>
      <c r="E31" s="5">
        <v>153</v>
      </c>
      <c r="F31" s="5"/>
      <c r="G31" s="5">
        <v>43</v>
      </c>
      <c r="H31" s="5">
        <v>34</v>
      </c>
      <c r="I31" s="5">
        <v>28</v>
      </c>
      <c r="J31" s="5">
        <v>3</v>
      </c>
      <c r="K31" s="5">
        <v>98</v>
      </c>
      <c r="L31" s="5">
        <v>58</v>
      </c>
      <c r="M31" s="5">
        <v>21</v>
      </c>
      <c r="N31" s="5">
        <v>24</v>
      </c>
      <c r="O31" s="5">
        <v>13</v>
      </c>
      <c r="P31" s="5">
        <v>5</v>
      </c>
      <c r="Q31" s="5">
        <v>65</v>
      </c>
      <c r="R31" s="5"/>
      <c r="S31" s="5">
        <v>1096</v>
      </c>
    </row>
    <row r="32" spans="1:19">
      <c r="A32" s="5" t="s">
        <v>51</v>
      </c>
      <c r="B32" s="5">
        <v>527</v>
      </c>
      <c r="C32" s="5">
        <v>3</v>
      </c>
      <c r="D32" s="5">
        <v>58</v>
      </c>
      <c r="E32" s="5">
        <v>140</v>
      </c>
      <c r="F32" s="5"/>
      <c r="G32" s="5">
        <v>44</v>
      </c>
      <c r="H32" s="5">
        <v>34</v>
      </c>
      <c r="I32" s="5">
        <v>22</v>
      </c>
      <c r="J32" s="5">
        <v>2</v>
      </c>
      <c r="K32" s="5">
        <v>102</v>
      </c>
      <c r="L32" s="5">
        <v>74</v>
      </c>
      <c r="M32" s="5">
        <v>21</v>
      </c>
      <c r="N32" s="5">
        <v>32</v>
      </c>
      <c r="O32" s="5">
        <v>21</v>
      </c>
      <c r="P32" s="5">
        <v>10</v>
      </c>
      <c r="Q32" s="5">
        <v>75</v>
      </c>
      <c r="R32" s="5">
        <v>5</v>
      </c>
      <c r="S32" s="5">
        <v>1096</v>
      </c>
    </row>
    <row r="33" spans="1:19">
      <c r="A33" s="5" t="s">
        <v>52</v>
      </c>
      <c r="B33" s="5">
        <v>525</v>
      </c>
      <c r="C33" s="5">
        <v>17</v>
      </c>
      <c r="D33" s="5">
        <v>138</v>
      </c>
      <c r="E33" s="5">
        <v>149</v>
      </c>
      <c r="F33" s="5"/>
      <c r="G33" s="5">
        <v>74</v>
      </c>
      <c r="H33" s="5">
        <v>33</v>
      </c>
      <c r="I33" s="5">
        <v>50</v>
      </c>
      <c r="J33" s="5">
        <v>5</v>
      </c>
      <c r="K33" s="5">
        <v>121</v>
      </c>
      <c r="L33" s="5">
        <v>183</v>
      </c>
      <c r="M33" s="5">
        <v>32</v>
      </c>
      <c r="N33" s="5">
        <v>92</v>
      </c>
      <c r="O33" s="5">
        <v>59</v>
      </c>
      <c r="P33" s="5">
        <v>8</v>
      </c>
      <c r="Q33" s="5">
        <v>90</v>
      </c>
      <c r="R33" s="5">
        <v>60</v>
      </c>
      <c r="S33" s="5">
        <v>1453</v>
      </c>
    </row>
    <row r="34" spans="1:19">
      <c r="A34" s="5" t="s">
        <v>53</v>
      </c>
      <c r="B34" s="5">
        <v>524</v>
      </c>
      <c r="C34" s="5">
        <v>31</v>
      </c>
      <c r="D34" s="5">
        <v>139</v>
      </c>
      <c r="E34" s="5">
        <v>199</v>
      </c>
      <c r="F34" s="5"/>
      <c r="G34" s="5">
        <v>79</v>
      </c>
      <c r="H34" s="5">
        <v>51</v>
      </c>
      <c r="I34" s="5">
        <v>56</v>
      </c>
      <c r="J34" s="5">
        <v>7</v>
      </c>
      <c r="K34" s="5">
        <v>133</v>
      </c>
      <c r="L34" s="5">
        <v>200</v>
      </c>
      <c r="M34" s="5">
        <v>46</v>
      </c>
      <c r="N34" s="5">
        <v>115</v>
      </c>
      <c r="O34" s="5">
        <v>39</v>
      </c>
      <c r="P34" s="5">
        <v>90</v>
      </c>
      <c r="Q34" s="5">
        <v>90</v>
      </c>
      <c r="R34" s="5">
        <v>52</v>
      </c>
      <c r="S34" s="5">
        <v>1651</v>
      </c>
    </row>
    <row r="35" spans="1:19">
      <c r="A35" s="5" t="s">
        <v>54</v>
      </c>
      <c r="B35" s="5">
        <v>571</v>
      </c>
      <c r="C35" s="5">
        <v>34</v>
      </c>
      <c r="D35" s="5">
        <v>140</v>
      </c>
      <c r="E35" s="5">
        <v>193</v>
      </c>
      <c r="F35" s="5">
        <v>5</v>
      </c>
      <c r="G35" s="5">
        <v>127</v>
      </c>
      <c r="H35" s="5">
        <v>59</v>
      </c>
      <c r="I35" s="5">
        <v>63</v>
      </c>
      <c r="J35" s="5">
        <v>7</v>
      </c>
      <c r="K35" s="5">
        <v>157</v>
      </c>
      <c r="L35" s="5">
        <v>221</v>
      </c>
      <c r="M35" s="5">
        <v>67</v>
      </c>
      <c r="N35" s="5">
        <v>118</v>
      </c>
      <c r="O35" s="5">
        <v>36</v>
      </c>
      <c r="P35" s="5">
        <v>95</v>
      </c>
      <c r="Q35" s="5">
        <v>98</v>
      </c>
      <c r="R35" s="5">
        <v>78</v>
      </c>
      <c r="S35" s="5">
        <v>1848</v>
      </c>
    </row>
    <row r="36" spans="1:19">
      <c r="A36" s="5" t="s">
        <v>55</v>
      </c>
      <c r="B36" s="5">
        <v>647</v>
      </c>
      <c r="C36" s="5">
        <v>47</v>
      </c>
      <c r="D36" s="5">
        <v>142</v>
      </c>
      <c r="E36" s="5">
        <v>195</v>
      </c>
      <c r="F36" s="5">
        <v>8</v>
      </c>
      <c r="G36" s="5">
        <v>135</v>
      </c>
      <c r="H36" s="5">
        <v>59</v>
      </c>
      <c r="I36" s="5">
        <v>74</v>
      </c>
      <c r="J36" s="5">
        <v>11</v>
      </c>
      <c r="K36" s="5">
        <v>175</v>
      </c>
      <c r="L36" s="5">
        <v>272</v>
      </c>
      <c r="M36" s="5">
        <v>106</v>
      </c>
      <c r="N36" s="5">
        <v>130</v>
      </c>
      <c r="O36" s="5">
        <v>36</v>
      </c>
      <c r="P36" s="5">
        <v>97</v>
      </c>
      <c r="Q36" s="5">
        <v>104</v>
      </c>
      <c r="R36" s="5">
        <v>80</v>
      </c>
      <c r="S36" s="5">
        <v>2046</v>
      </c>
    </row>
    <row r="37" spans="1:19">
      <c r="A37" s="5" t="s">
        <v>56</v>
      </c>
      <c r="B37" s="5">
        <v>653</v>
      </c>
      <c r="C37" s="5">
        <v>52</v>
      </c>
      <c r="D37" s="5">
        <v>133</v>
      </c>
      <c r="E37" s="5">
        <v>188</v>
      </c>
      <c r="F37" s="5">
        <v>8</v>
      </c>
      <c r="G37" s="5">
        <v>153</v>
      </c>
      <c r="H37" s="5">
        <v>62</v>
      </c>
      <c r="I37" s="5">
        <v>74</v>
      </c>
      <c r="J37" s="5">
        <v>12</v>
      </c>
      <c r="K37" s="5">
        <v>175</v>
      </c>
      <c r="L37" s="5">
        <v>314</v>
      </c>
      <c r="M37" s="5">
        <v>126</v>
      </c>
      <c r="N37" s="5">
        <v>151</v>
      </c>
      <c r="O37" s="5">
        <v>37</v>
      </c>
      <c r="P37" s="5">
        <v>98</v>
      </c>
      <c r="Q37" s="5">
        <v>128</v>
      </c>
      <c r="R37" s="5">
        <v>88</v>
      </c>
      <c r="S37" s="5">
        <v>2138</v>
      </c>
    </row>
    <row r="38" spans="1:19">
      <c r="A38" s="5" t="s">
        <v>57</v>
      </c>
      <c r="B38" s="5">
        <v>674</v>
      </c>
      <c r="C38" s="5">
        <v>56</v>
      </c>
      <c r="D38" s="5">
        <v>127</v>
      </c>
      <c r="E38" s="5">
        <v>193</v>
      </c>
      <c r="F38" s="5">
        <v>9</v>
      </c>
      <c r="G38" s="5">
        <v>159</v>
      </c>
      <c r="H38" s="5">
        <v>62</v>
      </c>
      <c r="I38" s="5">
        <v>82</v>
      </c>
      <c r="J38" s="5">
        <v>15</v>
      </c>
      <c r="K38" s="5">
        <v>188</v>
      </c>
      <c r="L38" s="5">
        <v>370</v>
      </c>
      <c r="M38" s="5">
        <v>131</v>
      </c>
      <c r="N38" s="5">
        <v>199</v>
      </c>
      <c r="O38" s="5">
        <v>40</v>
      </c>
      <c r="P38" s="5">
        <v>99</v>
      </c>
      <c r="Q38" s="5">
        <v>135</v>
      </c>
      <c r="R38" s="5">
        <v>91</v>
      </c>
      <c r="S38" s="5">
        <v>2220</v>
      </c>
    </row>
    <row r="39" spans="1:19">
      <c r="A39" s="5" t="s">
        <v>58</v>
      </c>
      <c r="B39" s="5">
        <v>707</v>
      </c>
      <c r="C39" s="5">
        <v>65</v>
      </c>
      <c r="D39" s="5">
        <v>127</v>
      </c>
      <c r="E39" s="5">
        <v>200</v>
      </c>
      <c r="F39" s="5">
        <v>15</v>
      </c>
      <c r="G39" s="5">
        <v>172</v>
      </c>
      <c r="H39" s="5">
        <v>66</v>
      </c>
      <c r="I39" s="5">
        <v>82</v>
      </c>
      <c r="J39" s="5">
        <v>18</v>
      </c>
      <c r="K39" s="5">
        <v>188</v>
      </c>
      <c r="L39" s="5">
        <v>411</v>
      </c>
      <c r="M39" s="5">
        <v>131</v>
      </c>
      <c r="N39" s="5">
        <v>235</v>
      </c>
      <c r="O39" s="5">
        <v>45</v>
      </c>
      <c r="P39" s="5">
        <v>106</v>
      </c>
      <c r="Q39" s="5">
        <v>137</v>
      </c>
      <c r="R39" s="5">
        <v>90</v>
      </c>
      <c r="S39" s="5">
        <v>2384</v>
      </c>
    </row>
    <row r="40" spans="1:19">
      <c r="A40" s="5" t="s">
        <v>59</v>
      </c>
      <c r="B40" s="5">
        <v>735</v>
      </c>
      <c r="C40" s="5">
        <v>89</v>
      </c>
      <c r="D40" s="5">
        <v>133</v>
      </c>
      <c r="E40" s="5">
        <v>218</v>
      </c>
      <c r="F40" s="5">
        <v>20</v>
      </c>
      <c r="G40" s="5">
        <v>174</v>
      </c>
      <c r="H40" s="5">
        <v>70</v>
      </c>
      <c r="I40" s="5">
        <v>90</v>
      </c>
      <c r="J40" s="5">
        <v>24</v>
      </c>
      <c r="K40" s="5">
        <v>199</v>
      </c>
      <c r="L40" s="5">
        <v>458</v>
      </c>
      <c r="M40" s="5">
        <v>133</v>
      </c>
      <c r="N40" s="5">
        <v>274</v>
      </c>
      <c r="O40" s="5">
        <v>51</v>
      </c>
      <c r="P40" s="5">
        <v>122</v>
      </c>
      <c r="Q40" s="5">
        <v>163</v>
      </c>
      <c r="R40" s="5">
        <v>103</v>
      </c>
      <c r="S40" s="5">
        <v>2598</v>
      </c>
    </row>
    <row r="41" spans="1:19">
      <c r="A41" s="5" t="s">
        <v>60</v>
      </c>
      <c r="B41" s="5">
        <v>827</v>
      </c>
      <c r="C41" s="5">
        <v>127</v>
      </c>
      <c r="D41" s="5">
        <v>173</v>
      </c>
      <c r="E41" s="5">
        <v>259</v>
      </c>
      <c r="F41" s="5">
        <v>40</v>
      </c>
      <c r="G41" s="5">
        <v>187</v>
      </c>
      <c r="H41" s="5">
        <v>72</v>
      </c>
      <c r="I41" s="5">
        <v>102</v>
      </c>
      <c r="J41" s="5">
        <v>29</v>
      </c>
      <c r="K41" s="5">
        <v>264</v>
      </c>
      <c r="L41" s="5">
        <v>540</v>
      </c>
      <c r="M41" s="5">
        <v>153</v>
      </c>
      <c r="N41" s="5">
        <v>313</v>
      </c>
      <c r="O41" s="5">
        <v>74</v>
      </c>
      <c r="P41" s="5">
        <v>146</v>
      </c>
      <c r="Q41" s="5">
        <v>174</v>
      </c>
      <c r="R41" s="5">
        <v>107</v>
      </c>
      <c r="S41" s="5">
        <v>3047</v>
      </c>
    </row>
    <row r="42" spans="1:19">
      <c r="A42" s="5" t="s">
        <v>61</v>
      </c>
      <c r="B42" s="5">
        <v>864</v>
      </c>
      <c r="C42" s="5">
        <v>143</v>
      </c>
      <c r="D42" s="5">
        <v>181</v>
      </c>
      <c r="E42" s="5">
        <v>314</v>
      </c>
      <c r="F42" s="5">
        <v>45</v>
      </c>
      <c r="G42" s="5">
        <v>202</v>
      </c>
      <c r="H42" s="5">
        <v>75</v>
      </c>
      <c r="I42" s="5">
        <v>117</v>
      </c>
      <c r="J42" s="5">
        <v>45</v>
      </c>
      <c r="K42" s="5">
        <v>329</v>
      </c>
      <c r="L42" s="5">
        <v>571</v>
      </c>
      <c r="M42" s="5">
        <v>165</v>
      </c>
      <c r="N42" s="5">
        <v>326</v>
      </c>
      <c r="O42" s="5">
        <v>80</v>
      </c>
      <c r="P42" s="5">
        <v>154</v>
      </c>
      <c r="Q42" s="5">
        <v>189</v>
      </c>
      <c r="R42" s="5">
        <v>110</v>
      </c>
      <c r="S42" s="5">
        <v>3339</v>
      </c>
    </row>
    <row r="43" spans="1:19">
      <c r="A43" s="5" t="s">
        <v>62</v>
      </c>
      <c r="B43" s="5">
        <v>919</v>
      </c>
      <c r="C43" s="5">
        <v>151</v>
      </c>
      <c r="D43" s="5">
        <v>157</v>
      </c>
      <c r="E43" s="5">
        <v>309</v>
      </c>
      <c r="F43" s="5">
        <v>48</v>
      </c>
      <c r="G43" s="5">
        <v>207</v>
      </c>
      <c r="H43" s="5">
        <v>79</v>
      </c>
      <c r="I43" s="5">
        <v>121</v>
      </c>
      <c r="J43" s="5">
        <v>40</v>
      </c>
      <c r="K43" s="5">
        <v>338</v>
      </c>
      <c r="L43" s="5">
        <v>597</v>
      </c>
      <c r="M43" s="5">
        <v>159</v>
      </c>
      <c r="N43" s="5">
        <v>338</v>
      </c>
      <c r="O43" s="5">
        <v>82</v>
      </c>
      <c r="P43" s="5">
        <v>135</v>
      </c>
      <c r="Q43" s="5">
        <v>193</v>
      </c>
      <c r="R43" s="5">
        <v>117</v>
      </c>
      <c r="S43" s="5">
        <v>3393</v>
      </c>
    </row>
    <row r="44" spans="1:19">
      <c r="A44" s="5" t="s">
        <v>63</v>
      </c>
      <c r="B44" s="5">
        <v>911</v>
      </c>
      <c r="C44" s="5">
        <v>166</v>
      </c>
      <c r="D44" s="5">
        <v>150</v>
      </c>
      <c r="E44" s="5">
        <v>318</v>
      </c>
      <c r="F44" s="5">
        <v>50</v>
      </c>
      <c r="G44" s="5">
        <v>209</v>
      </c>
      <c r="H44" s="5">
        <v>78</v>
      </c>
      <c r="I44" s="5">
        <v>123</v>
      </c>
      <c r="J44" s="5">
        <v>40</v>
      </c>
      <c r="K44" s="5">
        <v>358</v>
      </c>
      <c r="L44" s="5">
        <v>580</v>
      </c>
      <c r="M44" s="5">
        <v>152</v>
      </c>
      <c r="N44" s="5">
        <v>341</v>
      </c>
      <c r="O44" s="5">
        <v>87</v>
      </c>
      <c r="P44" s="5">
        <v>124</v>
      </c>
      <c r="Q44" s="5">
        <v>180</v>
      </c>
      <c r="R44" s="5">
        <v>126</v>
      </c>
      <c r="S44" s="5">
        <v>3414</v>
      </c>
    </row>
    <row r="45" spans="1:19">
      <c r="A45" s="5" t="s">
        <v>64</v>
      </c>
      <c r="B45" s="5">
        <v>907</v>
      </c>
      <c r="C45" s="5">
        <v>171</v>
      </c>
      <c r="D45" s="5">
        <v>145</v>
      </c>
      <c r="E45" s="5">
        <v>325</v>
      </c>
      <c r="F45" s="5">
        <v>55</v>
      </c>
      <c r="G45" s="5">
        <v>220</v>
      </c>
      <c r="H45" s="5">
        <v>77</v>
      </c>
      <c r="I45" s="5">
        <v>134</v>
      </c>
      <c r="J45" s="5">
        <v>39</v>
      </c>
      <c r="K45" s="5">
        <v>361</v>
      </c>
      <c r="L45" s="5">
        <v>588</v>
      </c>
      <c r="M45" s="5">
        <v>143</v>
      </c>
      <c r="N45" s="5">
        <v>342</v>
      </c>
      <c r="O45" s="5">
        <v>103</v>
      </c>
      <c r="P45" s="5">
        <v>115</v>
      </c>
      <c r="Q45" s="5">
        <v>187</v>
      </c>
      <c r="R45" s="5">
        <v>137</v>
      </c>
      <c r="S45" s="5">
        <v>3461</v>
      </c>
    </row>
    <row r="46" spans="1:19">
      <c r="A46" s="5" t="s">
        <v>65</v>
      </c>
      <c r="B46" s="5">
        <v>897</v>
      </c>
      <c r="C46" s="5">
        <v>177</v>
      </c>
      <c r="D46" s="5">
        <v>137</v>
      </c>
      <c r="E46" s="5">
        <v>338</v>
      </c>
      <c r="F46" s="5">
        <v>90</v>
      </c>
      <c r="G46" s="5">
        <v>222</v>
      </c>
      <c r="H46" s="5">
        <v>76</v>
      </c>
      <c r="I46" s="5">
        <v>136</v>
      </c>
      <c r="J46" s="5">
        <v>39</v>
      </c>
      <c r="K46" s="5">
        <v>368</v>
      </c>
      <c r="L46" s="5">
        <v>603</v>
      </c>
      <c r="M46" s="5">
        <v>134</v>
      </c>
      <c r="N46" s="5">
        <v>344</v>
      </c>
      <c r="O46" s="5">
        <v>125</v>
      </c>
      <c r="P46" s="5">
        <v>104</v>
      </c>
      <c r="Q46" s="5">
        <v>186</v>
      </c>
      <c r="R46" s="5">
        <v>148</v>
      </c>
      <c r="S46" s="5">
        <v>3521</v>
      </c>
    </row>
    <row r="47" spans="1:19">
      <c r="A47" s="5" t="s">
        <v>66</v>
      </c>
      <c r="B47" s="5">
        <v>926</v>
      </c>
      <c r="C47" s="5">
        <v>184</v>
      </c>
      <c r="D47" s="5">
        <v>145</v>
      </c>
      <c r="E47" s="5">
        <v>381</v>
      </c>
      <c r="F47" s="5">
        <v>145</v>
      </c>
      <c r="G47" s="5">
        <v>227</v>
      </c>
      <c r="H47" s="5">
        <v>84</v>
      </c>
      <c r="I47" s="5">
        <v>141</v>
      </c>
      <c r="J47" s="5">
        <v>38</v>
      </c>
      <c r="K47" s="5">
        <v>375</v>
      </c>
      <c r="L47" s="5">
        <v>636</v>
      </c>
      <c r="M47" s="5">
        <v>126</v>
      </c>
      <c r="N47" s="5">
        <v>359</v>
      </c>
      <c r="O47" s="5">
        <v>151</v>
      </c>
      <c r="P47" s="5">
        <v>97</v>
      </c>
      <c r="Q47" s="5">
        <v>186</v>
      </c>
      <c r="R47" s="5">
        <v>155</v>
      </c>
      <c r="S47" s="5">
        <v>3720</v>
      </c>
    </row>
    <row r="48" spans="1:19">
      <c r="A48" s="5" t="s">
        <v>67</v>
      </c>
      <c r="B48" s="5">
        <v>1022</v>
      </c>
      <c r="C48" s="5">
        <v>202</v>
      </c>
      <c r="D48" s="5">
        <v>173</v>
      </c>
      <c r="E48" s="5">
        <v>418</v>
      </c>
      <c r="F48" s="5">
        <v>196</v>
      </c>
      <c r="G48" s="5">
        <v>292</v>
      </c>
      <c r="H48" s="5">
        <v>92</v>
      </c>
      <c r="I48" s="5">
        <v>150</v>
      </c>
      <c r="J48" s="5">
        <v>41</v>
      </c>
      <c r="K48" s="5">
        <v>430</v>
      </c>
      <c r="L48" s="5">
        <v>702</v>
      </c>
      <c r="M48" s="5">
        <v>157</v>
      </c>
      <c r="N48" s="5">
        <v>388</v>
      </c>
      <c r="O48" s="5">
        <v>157</v>
      </c>
      <c r="P48" s="5">
        <v>90</v>
      </c>
      <c r="Q48" s="5">
        <v>197</v>
      </c>
      <c r="R48" s="5">
        <v>166</v>
      </c>
      <c r="S48" s="5">
        <v>4171</v>
      </c>
    </row>
    <row r="49" spans="1:19">
      <c r="A49" s="5" t="s">
        <v>68</v>
      </c>
      <c r="B49" s="5">
        <v>1044</v>
      </c>
      <c r="C49" s="5">
        <v>231</v>
      </c>
      <c r="D49" s="5">
        <v>187</v>
      </c>
      <c r="E49" s="5">
        <v>496</v>
      </c>
      <c r="F49" s="5">
        <v>382</v>
      </c>
      <c r="G49" s="5">
        <v>282</v>
      </c>
      <c r="H49" s="5">
        <v>97</v>
      </c>
      <c r="I49" s="5">
        <v>171</v>
      </c>
      <c r="J49" s="5">
        <v>48</v>
      </c>
      <c r="K49" s="5">
        <v>468</v>
      </c>
      <c r="L49" s="5">
        <v>841</v>
      </c>
      <c r="M49" s="5">
        <v>167</v>
      </c>
      <c r="N49" s="5">
        <v>492</v>
      </c>
      <c r="O49" s="5">
        <v>182</v>
      </c>
      <c r="P49" s="5">
        <v>103</v>
      </c>
      <c r="Q49" s="5">
        <v>209</v>
      </c>
      <c r="R49" s="5">
        <v>260</v>
      </c>
      <c r="S49" s="5">
        <v>4819</v>
      </c>
    </row>
    <row r="50" spans="1:19">
      <c r="A50" s="5" t="s">
        <v>69</v>
      </c>
      <c r="B50" s="5">
        <v>1203</v>
      </c>
      <c r="C50" s="5">
        <v>271</v>
      </c>
      <c r="D50" s="5">
        <v>225</v>
      </c>
      <c r="E50" s="5">
        <v>616</v>
      </c>
      <c r="F50" s="5">
        <v>471</v>
      </c>
      <c r="G50" s="5">
        <v>282</v>
      </c>
      <c r="H50" s="5">
        <v>118</v>
      </c>
      <c r="I50" s="5">
        <v>223</v>
      </c>
      <c r="J50" s="5">
        <v>53</v>
      </c>
      <c r="K50" s="5">
        <v>488</v>
      </c>
      <c r="L50" s="5">
        <v>946</v>
      </c>
      <c r="M50" s="5">
        <v>182</v>
      </c>
      <c r="N50" s="5">
        <v>554</v>
      </c>
      <c r="O50" s="5">
        <v>210</v>
      </c>
      <c r="P50" s="5">
        <v>112</v>
      </c>
      <c r="Q50" s="5">
        <v>255</v>
      </c>
      <c r="R50" s="5">
        <v>385</v>
      </c>
      <c r="S50" s="5">
        <v>5648</v>
      </c>
    </row>
    <row r="51" spans="1:19">
      <c r="A51" s="5" t="s">
        <v>70</v>
      </c>
      <c r="B51" s="5">
        <v>1353</v>
      </c>
      <c r="C51" s="5">
        <v>343</v>
      </c>
      <c r="D51" s="5">
        <v>264</v>
      </c>
      <c r="E51" s="5">
        <v>749</v>
      </c>
      <c r="F51" s="5">
        <v>585</v>
      </c>
      <c r="G51" s="5">
        <v>286</v>
      </c>
      <c r="H51" s="5">
        <v>113</v>
      </c>
      <c r="I51" s="5">
        <v>222</v>
      </c>
      <c r="J51" s="5">
        <v>58</v>
      </c>
      <c r="K51" s="5">
        <v>524</v>
      </c>
      <c r="L51" s="5">
        <v>992</v>
      </c>
      <c r="M51" s="5">
        <v>176</v>
      </c>
      <c r="N51" s="5">
        <v>593</v>
      </c>
      <c r="O51" s="5">
        <v>223</v>
      </c>
      <c r="P51" s="5">
        <v>132</v>
      </c>
      <c r="Q51" s="5">
        <v>320</v>
      </c>
      <c r="R51" s="5">
        <v>438</v>
      </c>
      <c r="S51" s="5">
        <v>6379</v>
      </c>
    </row>
    <row r="52" spans="1:19">
      <c r="A52" s="5" t="s">
        <v>71</v>
      </c>
      <c r="B52" s="5">
        <v>1483</v>
      </c>
      <c r="C52" s="5">
        <v>383</v>
      </c>
      <c r="D52" s="5">
        <v>329</v>
      </c>
      <c r="E52" s="5">
        <v>820</v>
      </c>
      <c r="F52" s="5">
        <v>630</v>
      </c>
      <c r="G52" s="5">
        <v>316</v>
      </c>
      <c r="H52" s="5">
        <v>125</v>
      </c>
      <c r="I52" s="5">
        <v>291</v>
      </c>
      <c r="J52" s="5">
        <v>62</v>
      </c>
      <c r="K52" s="5">
        <v>554</v>
      </c>
      <c r="L52" s="5">
        <v>1056</v>
      </c>
      <c r="M52" s="5">
        <v>188</v>
      </c>
      <c r="N52" s="5">
        <v>626</v>
      </c>
      <c r="O52" s="5">
        <v>242</v>
      </c>
      <c r="P52" s="5">
        <v>118</v>
      </c>
      <c r="Q52" s="5">
        <v>353</v>
      </c>
      <c r="R52" s="5">
        <v>545</v>
      </c>
      <c r="S52" s="5">
        <v>7065</v>
      </c>
    </row>
    <row r="53" spans="1:19">
      <c r="A53" s="5" t="s">
        <v>72</v>
      </c>
      <c r="B53" s="5">
        <v>1498</v>
      </c>
      <c r="C53" s="5">
        <v>398</v>
      </c>
      <c r="D53" s="5">
        <v>341</v>
      </c>
      <c r="E53" s="5">
        <v>834</v>
      </c>
      <c r="F53" s="5">
        <v>640</v>
      </c>
      <c r="G53" s="5">
        <v>320</v>
      </c>
      <c r="H53" s="5">
        <v>127</v>
      </c>
      <c r="I53" s="5">
        <v>297</v>
      </c>
      <c r="J53" s="5">
        <v>62</v>
      </c>
      <c r="K53" s="5">
        <v>567</v>
      </c>
      <c r="L53" s="5">
        <v>1080</v>
      </c>
      <c r="M53" s="5">
        <v>190</v>
      </c>
      <c r="N53" s="5">
        <v>635</v>
      </c>
      <c r="O53" s="5">
        <v>255</v>
      </c>
      <c r="P53" s="5">
        <v>124</v>
      </c>
      <c r="Q53" s="5">
        <v>356</v>
      </c>
      <c r="R53" s="5">
        <v>553</v>
      </c>
      <c r="S53" s="5">
        <v>7197</v>
      </c>
    </row>
    <row r="54" spans="1:19">
      <c r="A54" s="5" t="s">
        <v>73</v>
      </c>
      <c r="B54" s="5">
        <v>1511</v>
      </c>
      <c r="C54" s="5">
        <v>384</v>
      </c>
      <c r="D54" s="5">
        <v>365</v>
      </c>
      <c r="E54" s="5">
        <v>822</v>
      </c>
      <c r="F54" s="5">
        <v>655</v>
      </c>
      <c r="G54" s="5">
        <v>332</v>
      </c>
      <c r="H54" s="5">
        <v>121</v>
      </c>
      <c r="I54" s="5">
        <v>280</v>
      </c>
      <c r="J54" s="5">
        <v>60</v>
      </c>
      <c r="K54" s="5">
        <v>535</v>
      </c>
      <c r="L54" s="5">
        <v>1020</v>
      </c>
      <c r="M54" s="5">
        <v>167</v>
      </c>
      <c r="N54" s="5">
        <v>597</v>
      </c>
      <c r="O54" s="5">
        <v>256</v>
      </c>
      <c r="P54" s="5">
        <v>144</v>
      </c>
      <c r="Q54" s="5">
        <v>420</v>
      </c>
      <c r="R54" s="5">
        <v>607</v>
      </c>
      <c r="S54" s="5">
        <v>7256</v>
      </c>
    </row>
    <row r="55" spans="1:19">
      <c r="A55" s="5" t="s">
        <v>74</v>
      </c>
      <c r="B55" s="5">
        <v>1730</v>
      </c>
      <c r="C55" s="5">
        <v>392</v>
      </c>
      <c r="D55" s="5">
        <v>381</v>
      </c>
      <c r="E55" s="5">
        <v>828</v>
      </c>
      <c r="F55" s="5">
        <v>683</v>
      </c>
      <c r="G55" s="5">
        <v>340</v>
      </c>
      <c r="H55" s="5">
        <v>129</v>
      </c>
      <c r="I55" s="5">
        <v>283</v>
      </c>
      <c r="J55" s="5">
        <v>60</v>
      </c>
      <c r="K55" s="5">
        <v>546</v>
      </c>
      <c r="L55" s="5">
        <v>989</v>
      </c>
      <c r="M55" s="5">
        <v>163</v>
      </c>
      <c r="N55" s="5">
        <v>589</v>
      </c>
      <c r="O55" s="5">
        <v>237</v>
      </c>
      <c r="P55" s="5">
        <v>127</v>
      </c>
      <c r="Q55" s="5">
        <v>407</v>
      </c>
      <c r="R55" s="5">
        <v>602</v>
      </c>
      <c r="S55" s="5">
        <v>7495</v>
      </c>
    </row>
    <row r="56" spans="1:19">
      <c r="A56" s="5" t="s">
        <v>75</v>
      </c>
      <c r="B56" s="5">
        <v>1788</v>
      </c>
      <c r="C56" s="5">
        <v>409</v>
      </c>
      <c r="D56" s="5">
        <v>405</v>
      </c>
      <c r="E56" s="5">
        <v>849</v>
      </c>
      <c r="F56" s="5">
        <v>697</v>
      </c>
      <c r="G56" s="5">
        <v>403</v>
      </c>
      <c r="H56" s="5">
        <v>131</v>
      </c>
      <c r="I56" s="5">
        <v>286</v>
      </c>
      <c r="J56" s="5">
        <v>63</v>
      </c>
      <c r="K56" s="5">
        <v>554</v>
      </c>
      <c r="L56" s="5">
        <v>1023</v>
      </c>
      <c r="M56" s="5">
        <v>159</v>
      </c>
      <c r="N56" s="5">
        <v>599</v>
      </c>
      <c r="O56" s="5">
        <v>265</v>
      </c>
      <c r="P56" s="5">
        <v>127</v>
      </c>
      <c r="Q56" s="5">
        <v>411</v>
      </c>
      <c r="R56" s="5">
        <v>650</v>
      </c>
      <c r="S56" s="5">
        <v>7796</v>
      </c>
    </row>
    <row r="57" spans="1:19">
      <c r="A57" s="5" t="s">
        <v>76</v>
      </c>
      <c r="B57" s="5">
        <v>1782</v>
      </c>
      <c r="C57" s="5">
        <v>411</v>
      </c>
      <c r="D57" s="5">
        <v>465</v>
      </c>
      <c r="E57" s="5">
        <v>894</v>
      </c>
      <c r="F57" s="5">
        <v>769</v>
      </c>
      <c r="G57" s="5">
        <v>462</v>
      </c>
      <c r="H57" s="5">
        <v>137</v>
      </c>
      <c r="I57" s="5">
        <v>292</v>
      </c>
      <c r="J57" s="5">
        <v>67</v>
      </c>
      <c r="K57" s="5">
        <v>537</v>
      </c>
      <c r="L57" s="5">
        <v>1007</v>
      </c>
      <c r="M57" s="5">
        <v>156</v>
      </c>
      <c r="N57" s="5">
        <v>598</v>
      </c>
      <c r="O57" s="5">
        <v>253</v>
      </c>
      <c r="P57" s="5">
        <v>162</v>
      </c>
      <c r="Q57" s="5">
        <v>411</v>
      </c>
      <c r="R57" s="5">
        <v>646</v>
      </c>
      <c r="S57" s="5">
        <v>8043</v>
      </c>
    </row>
    <row r="58" spans="1:19">
      <c r="A58" s="5" t="s">
        <v>77</v>
      </c>
      <c r="B58" s="5">
        <v>2253</v>
      </c>
      <c r="C58" s="5">
        <v>433</v>
      </c>
      <c r="D58" s="5">
        <v>520</v>
      </c>
      <c r="E58" s="5">
        <v>953</v>
      </c>
      <c r="F58" s="5">
        <v>885</v>
      </c>
      <c r="G58" s="5">
        <v>514</v>
      </c>
      <c r="H58" s="5">
        <v>156</v>
      </c>
      <c r="I58" s="5">
        <v>310</v>
      </c>
      <c r="J58" s="5">
        <v>68</v>
      </c>
      <c r="K58" s="5">
        <v>545</v>
      </c>
      <c r="L58" s="5">
        <v>1041</v>
      </c>
      <c r="M58" s="5">
        <v>168</v>
      </c>
      <c r="N58" s="5">
        <v>611</v>
      </c>
      <c r="O58" s="5">
        <v>262</v>
      </c>
      <c r="P58" s="5">
        <v>184</v>
      </c>
      <c r="Q58" s="5">
        <v>439</v>
      </c>
      <c r="R58" s="5">
        <v>635</v>
      </c>
      <c r="S58" s="5">
        <v>8936</v>
      </c>
    </row>
    <row r="59" spans="1:19">
      <c r="A59" s="5" t="s">
        <v>78</v>
      </c>
      <c r="B59" s="5">
        <v>2010</v>
      </c>
      <c r="C59" s="5">
        <v>416</v>
      </c>
      <c r="D59" s="5">
        <v>434</v>
      </c>
      <c r="E59" s="5">
        <v>987</v>
      </c>
      <c r="F59" s="5">
        <v>731</v>
      </c>
      <c r="G59" s="5">
        <v>417</v>
      </c>
      <c r="H59" s="5">
        <v>150</v>
      </c>
      <c r="I59" s="5">
        <v>313</v>
      </c>
      <c r="J59" s="5">
        <v>78</v>
      </c>
      <c r="K59" s="5">
        <v>587</v>
      </c>
      <c r="L59" s="5">
        <v>936</v>
      </c>
      <c r="M59" s="5">
        <v>85</v>
      </c>
      <c r="N59" s="5">
        <v>617</v>
      </c>
      <c r="O59" s="5">
        <v>234</v>
      </c>
      <c r="P59" s="5">
        <v>504</v>
      </c>
      <c r="Q59" s="5">
        <v>472</v>
      </c>
      <c r="R59" s="5">
        <v>750</v>
      </c>
      <c r="S59" s="5">
        <v>8785</v>
      </c>
    </row>
    <row r="60" spans="1:19">
      <c r="A60" s="5" t="s">
        <v>79</v>
      </c>
      <c r="B60" s="5">
        <v>2114</v>
      </c>
      <c r="C60" s="5">
        <v>422</v>
      </c>
      <c r="D60" s="5">
        <v>463</v>
      </c>
      <c r="E60" s="5">
        <v>1010</v>
      </c>
      <c r="F60" s="5">
        <v>768</v>
      </c>
      <c r="G60" s="5">
        <v>503</v>
      </c>
      <c r="H60" s="5">
        <v>152</v>
      </c>
      <c r="I60" s="5">
        <v>343</v>
      </c>
      <c r="J60" s="5">
        <v>80</v>
      </c>
      <c r="K60" s="5">
        <v>603</v>
      </c>
      <c r="L60" s="5">
        <v>951</v>
      </c>
      <c r="M60" s="5">
        <v>105</v>
      </c>
      <c r="N60" s="5">
        <v>626</v>
      </c>
      <c r="O60" s="5">
        <v>220</v>
      </c>
      <c r="P60" s="5">
        <v>510</v>
      </c>
      <c r="Q60" s="5">
        <v>493</v>
      </c>
      <c r="R60" s="5">
        <v>773</v>
      </c>
      <c r="S60" s="5">
        <v>9185</v>
      </c>
    </row>
    <row r="61" spans="1:19">
      <c r="A61" s="5" t="s">
        <v>80</v>
      </c>
      <c r="B61" s="5">
        <v>2286</v>
      </c>
      <c r="C61" s="5">
        <v>440</v>
      </c>
      <c r="D61" s="5">
        <v>458</v>
      </c>
      <c r="E61" s="5">
        <v>1097</v>
      </c>
      <c r="F61" s="5">
        <v>800</v>
      </c>
      <c r="G61" s="5">
        <v>501</v>
      </c>
      <c r="H61" s="5">
        <v>173</v>
      </c>
      <c r="I61" s="5">
        <v>354</v>
      </c>
      <c r="J61" s="5">
        <v>80</v>
      </c>
      <c r="K61" s="5">
        <v>635</v>
      </c>
      <c r="L61" s="5">
        <v>984</v>
      </c>
      <c r="M61" s="5">
        <v>107</v>
      </c>
      <c r="N61" s="5">
        <v>629</v>
      </c>
      <c r="O61" s="5">
        <v>248</v>
      </c>
      <c r="P61" s="5">
        <v>595</v>
      </c>
      <c r="Q61" s="5">
        <v>485</v>
      </c>
      <c r="R61" s="5">
        <v>787</v>
      </c>
      <c r="S61" s="5">
        <v>9675</v>
      </c>
    </row>
    <row r="62" spans="1:19">
      <c r="A62" s="5" t="s">
        <v>81</v>
      </c>
      <c r="B62" s="5">
        <v>2369</v>
      </c>
      <c r="C62" s="5">
        <v>449</v>
      </c>
      <c r="D62" s="5">
        <v>444</v>
      </c>
      <c r="E62" s="5">
        <v>1181</v>
      </c>
      <c r="F62" s="5">
        <v>887</v>
      </c>
      <c r="G62" s="5">
        <v>520</v>
      </c>
      <c r="H62" s="5">
        <v>173</v>
      </c>
      <c r="I62" s="5">
        <v>375</v>
      </c>
      <c r="J62" s="5">
        <v>83</v>
      </c>
      <c r="K62" s="5">
        <v>658</v>
      </c>
      <c r="L62" s="5">
        <v>995</v>
      </c>
      <c r="M62" s="5">
        <v>107</v>
      </c>
      <c r="N62" s="5">
        <v>632</v>
      </c>
      <c r="O62" s="5">
        <v>256</v>
      </c>
      <c r="P62" s="5">
        <v>579</v>
      </c>
      <c r="Q62" s="5">
        <v>494</v>
      </c>
      <c r="R62" s="5">
        <v>820</v>
      </c>
      <c r="S62" s="5">
        <v>10027</v>
      </c>
    </row>
    <row r="63" spans="1:19">
      <c r="A63" s="5" t="s">
        <v>82</v>
      </c>
      <c r="B63" s="5">
        <v>2485</v>
      </c>
      <c r="C63" s="5">
        <v>459</v>
      </c>
      <c r="D63" s="5">
        <v>487</v>
      </c>
      <c r="E63" s="5">
        <v>1302</v>
      </c>
      <c r="F63" s="5">
        <v>943</v>
      </c>
      <c r="G63" s="5">
        <v>548</v>
      </c>
      <c r="H63" s="5">
        <v>178</v>
      </c>
      <c r="I63" s="5">
        <v>390</v>
      </c>
      <c r="J63" s="5">
        <v>84</v>
      </c>
      <c r="K63" s="5">
        <v>673</v>
      </c>
      <c r="L63" s="5">
        <v>1018</v>
      </c>
      <c r="M63" s="5">
        <v>107</v>
      </c>
      <c r="N63" s="5">
        <v>638</v>
      </c>
      <c r="O63" s="5">
        <v>273</v>
      </c>
      <c r="P63" s="5">
        <v>617</v>
      </c>
      <c r="Q63" s="5">
        <v>488</v>
      </c>
      <c r="R63" s="5">
        <v>834</v>
      </c>
      <c r="S63" s="5">
        <v>10506</v>
      </c>
    </row>
    <row r="64" spans="1:19">
      <c r="A64" s="5" t="s">
        <v>83</v>
      </c>
      <c r="B64" s="5">
        <v>2562</v>
      </c>
      <c r="C64" s="5">
        <v>466</v>
      </c>
      <c r="D64" s="5">
        <v>491</v>
      </c>
      <c r="E64" s="5">
        <v>1375</v>
      </c>
      <c r="F64" s="5">
        <v>1056</v>
      </c>
      <c r="G64" s="5">
        <v>578</v>
      </c>
      <c r="H64" s="5">
        <v>179</v>
      </c>
      <c r="I64" s="5">
        <v>419</v>
      </c>
      <c r="J64" s="5">
        <v>89</v>
      </c>
      <c r="K64" s="5">
        <v>698</v>
      </c>
      <c r="L64" s="5">
        <v>1036</v>
      </c>
      <c r="M64" s="5">
        <v>107</v>
      </c>
      <c r="N64" s="5">
        <v>639</v>
      </c>
      <c r="O64" s="5">
        <v>290</v>
      </c>
      <c r="P64" s="5">
        <v>625</v>
      </c>
      <c r="Q64" s="5">
        <v>522</v>
      </c>
      <c r="R64" s="5">
        <v>913</v>
      </c>
      <c r="S64" s="5">
        <v>11009</v>
      </c>
    </row>
    <row r="65" spans="1:19">
      <c r="A65" s="5" t="s">
        <v>84</v>
      </c>
      <c r="B65" s="5">
        <v>2595</v>
      </c>
      <c r="C65" s="5">
        <v>469</v>
      </c>
      <c r="D65" s="5">
        <v>499</v>
      </c>
      <c r="E65" s="5">
        <v>1474</v>
      </c>
      <c r="F65" s="5">
        <v>1176</v>
      </c>
      <c r="G65" s="5">
        <v>600</v>
      </c>
      <c r="H65" s="5">
        <v>183</v>
      </c>
      <c r="I65" s="5">
        <v>427</v>
      </c>
      <c r="J65" s="5">
        <v>92</v>
      </c>
      <c r="K65" s="5">
        <v>710</v>
      </c>
      <c r="L65" s="5">
        <v>1060</v>
      </c>
      <c r="M65" s="5">
        <v>109</v>
      </c>
      <c r="N65" s="5">
        <v>642</v>
      </c>
      <c r="O65" s="5">
        <v>309</v>
      </c>
      <c r="P65" s="5">
        <v>637</v>
      </c>
      <c r="Q65" s="5">
        <v>565</v>
      </c>
      <c r="R65" s="5">
        <v>937</v>
      </c>
      <c r="S65" s="5">
        <v>11424</v>
      </c>
    </row>
    <row r="66" spans="1:19">
      <c r="A66" s="5" t="s">
        <v>85</v>
      </c>
      <c r="B66" s="5">
        <v>4186</v>
      </c>
      <c r="C66" s="5">
        <v>1053</v>
      </c>
      <c r="D66" s="5">
        <v>1053</v>
      </c>
      <c r="E66" s="5">
        <v>2856</v>
      </c>
      <c r="F66" s="5"/>
      <c r="G66" s="5">
        <v>1448</v>
      </c>
      <c r="H66" s="5">
        <v>1612</v>
      </c>
      <c r="I66" s="5">
        <v>670</v>
      </c>
      <c r="J66" s="5">
        <v>116</v>
      </c>
      <c r="K66" s="5">
        <v>1231</v>
      </c>
      <c r="L66" s="5">
        <v>1380</v>
      </c>
      <c r="M66" s="5"/>
      <c r="N66" s="5"/>
      <c r="O66" s="5"/>
      <c r="P66" s="5">
        <v>324</v>
      </c>
      <c r="Q66" s="5">
        <v>1342</v>
      </c>
      <c r="R66" s="5">
        <v>1342</v>
      </c>
      <c r="S66" s="5">
        <v>16218</v>
      </c>
    </row>
    <row r="67" spans="1:19">
      <c r="A67" s="5" t="s">
        <v>86</v>
      </c>
      <c r="B67" s="5">
        <v>4860</v>
      </c>
      <c r="C67" s="5">
        <v>1067</v>
      </c>
      <c r="D67" s="5">
        <v>1067</v>
      </c>
      <c r="E67" s="5">
        <v>2788</v>
      </c>
      <c r="F67" s="5"/>
      <c r="G67" s="5">
        <v>1469</v>
      </c>
      <c r="H67" s="5">
        <v>1639</v>
      </c>
      <c r="I67" s="5">
        <v>707</v>
      </c>
      <c r="J67" s="5">
        <v>116</v>
      </c>
      <c r="K67" s="5">
        <v>1228</v>
      </c>
      <c r="L67" s="5">
        <v>1357</v>
      </c>
      <c r="M67" s="5"/>
      <c r="N67" s="5"/>
      <c r="O67" s="5"/>
      <c r="P67" s="5">
        <v>327</v>
      </c>
      <c r="Q67" s="5">
        <v>1479</v>
      </c>
      <c r="R67" s="5">
        <v>1479</v>
      </c>
      <c r="S67" s="5">
        <v>17037</v>
      </c>
    </row>
    <row r="68" spans="1:19">
      <c r="A68" s="5" t="s">
        <v>87</v>
      </c>
      <c r="B68" s="5">
        <v>4144</v>
      </c>
      <c r="C68" s="5">
        <v>1125</v>
      </c>
      <c r="D68" s="5">
        <v>1125</v>
      </c>
      <c r="E68" s="5">
        <v>2790</v>
      </c>
      <c r="F68" s="5"/>
      <c r="G68" s="5">
        <v>1624</v>
      </c>
      <c r="H68" s="5">
        <v>1762</v>
      </c>
      <c r="I68" s="5">
        <v>706</v>
      </c>
      <c r="J68" s="5">
        <v>108</v>
      </c>
      <c r="K68" s="5">
        <v>1301</v>
      </c>
      <c r="L68" s="5">
        <v>1332</v>
      </c>
      <c r="M68" s="5"/>
      <c r="N68" s="5"/>
      <c r="O68" s="5"/>
      <c r="P68" s="5">
        <v>340</v>
      </c>
      <c r="Q68" s="5">
        <v>1617</v>
      </c>
      <c r="R68" s="5">
        <v>1617</v>
      </c>
      <c r="S68" s="5">
        <v>16849</v>
      </c>
    </row>
    <row r="69" spans="1:19">
      <c r="A69" s="5" t="s">
        <v>88</v>
      </c>
      <c r="B69" s="5">
        <v>4404</v>
      </c>
      <c r="C69" s="5">
        <v>1177</v>
      </c>
      <c r="D69" s="5">
        <v>1177</v>
      </c>
      <c r="E69" s="5">
        <v>2894</v>
      </c>
      <c r="F69" s="5"/>
      <c r="G69" s="5">
        <v>1734</v>
      </c>
      <c r="H69" s="5">
        <v>1890</v>
      </c>
      <c r="I69" s="5">
        <v>748</v>
      </c>
      <c r="J69" s="5">
        <v>100</v>
      </c>
      <c r="K69" s="5">
        <v>1407</v>
      </c>
      <c r="L69" s="5">
        <v>1343</v>
      </c>
      <c r="M69" s="5"/>
      <c r="N69" s="5"/>
      <c r="O69" s="5"/>
      <c r="P69" s="5">
        <v>343</v>
      </c>
      <c r="Q69" s="5">
        <v>1865</v>
      </c>
      <c r="R69" s="5">
        <v>1865</v>
      </c>
      <c r="S69" s="5">
        <v>17904</v>
      </c>
    </row>
    <row r="70" spans="1:19">
      <c r="A70" s="5" t="s">
        <v>89</v>
      </c>
      <c r="B70" s="5">
        <v>4243</v>
      </c>
      <c r="C70" s="5">
        <v>1208</v>
      </c>
      <c r="D70" s="5">
        <v>1208</v>
      </c>
      <c r="E70" s="5">
        <v>3005</v>
      </c>
      <c r="F70" s="5"/>
      <c r="G70" s="5">
        <v>1807</v>
      </c>
      <c r="H70" s="5">
        <v>2066</v>
      </c>
      <c r="I70" s="5">
        <v>778</v>
      </c>
      <c r="J70" s="5">
        <v>94</v>
      </c>
      <c r="K70" s="5">
        <v>1420</v>
      </c>
      <c r="L70" s="5">
        <v>1340</v>
      </c>
      <c r="M70" s="5"/>
      <c r="N70" s="5"/>
      <c r="O70" s="5"/>
      <c r="P70" s="5">
        <v>351</v>
      </c>
      <c r="Q70" s="5">
        <v>1879</v>
      </c>
      <c r="R70" s="5">
        <v>1879</v>
      </c>
      <c r="S70" s="5">
        <v>18191</v>
      </c>
    </row>
    <row r="71" spans="1:19">
      <c r="A71" s="5" t="s">
        <v>90</v>
      </c>
      <c r="B71" s="5">
        <v>4364</v>
      </c>
      <c r="C71" s="5">
        <v>1254</v>
      </c>
      <c r="D71" s="5">
        <v>1254</v>
      </c>
      <c r="E71" s="5">
        <v>2921</v>
      </c>
      <c r="F71" s="5"/>
      <c r="G71" s="5">
        <v>1804</v>
      </c>
      <c r="H71" s="5">
        <v>2449</v>
      </c>
      <c r="I71" s="5">
        <v>773</v>
      </c>
      <c r="J71" s="5">
        <v>100</v>
      </c>
      <c r="K71" s="5">
        <v>1448</v>
      </c>
      <c r="L71" s="5">
        <v>1378</v>
      </c>
      <c r="M71" s="5"/>
      <c r="N71" s="5"/>
      <c r="O71" s="5"/>
      <c r="P71" s="5">
        <v>346</v>
      </c>
      <c r="Q71" s="5">
        <v>1904</v>
      </c>
      <c r="R71" s="5">
        <v>1904</v>
      </c>
      <c r="S71" s="5">
        <v>18741</v>
      </c>
    </row>
    <row r="72" spans="1:19">
      <c r="A72" s="5" t="s">
        <v>91</v>
      </c>
      <c r="B72" s="5">
        <v>4427</v>
      </c>
      <c r="C72" s="5">
        <v>1234</v>
      </c>
      <c r="D72" s="5">
        <v>1234</v>
      </c>
      <c r="E72" s="5">
        <v>2798</v>
      </c>
      <c r="F72" s="5"/>
      <c r="G72" s="5">
        <v>1765</v>
      </c>
      <c r="H72" s="5">
        <v>2764</v>
      </c>
      <c r="I72" s="5">
        <v>743</v>
      </c>
      <c r="J72" s="5">
        <v>97</v>
      </c>
      <c r="K72" s="5">
        <v>1248</v>
      </c>
      <c r="L72" s="5">
        <v>1358</v>
      </c>
      <c r="M72" s="5"/>
      <c r="N72" s="5"/>
      <c r="O72" s="5"/>
      <c r="P72" s="5">
        <v>332</v>
      </c>
      <c r="Q72" s="5">
        <v>1905</v>
      </c>
      <c r="R72" s="5">
        <v>1905</v>
      </c>
      <c r="S72" s="5">
        <v>18671</v>
      </c>
    </row>
    <row r="73" spans="1:19">
      <c r="A73" s="5" t="s">
        <v>92</v>
      </c>
      <c r="B73" s="5">
        <v>4092</v>
      </c>
      <c r="C73" s="5">
        <v>1127</v>
      </c>
      <c r="D73" s="5">
        <v>1127</v>
      </c>
      <c r="E73" s="5">
        <v>2478</v>
      </c>
      <c r="F73" s="5"/>
      <c r="G73" s="5">
        <v>1575</v>
      </c>
      <c r="H73" s="5">
        <v>2873</v>
      </c>
      <c r="I73" s="5">
        <v>654</v>
      </c>
      <c r="J73" s="5">
        <v>87</v>
      </c>
      <c r="K73" s="5">
        <v>1062</v>
      </c>
      <c r="L73" s="5">
        <v>1258</v>
      </c>
      <c r="M73" s="5"/>
      <c r="N73" s="5"/>
      <c r="O73" s="5"/>
      <c r="P73" s="5">
        <v>297</v>
      </c>
      <c r="Q73" s="5">
        <v>1550</v>
      </c>
      <c r="R73" s="5">
        <v>1550</v>
      </c>
      <c r="S73" s="5">
        <v>17053</v>
      </c>
    </row>
    <row r="74" spans="1:19">
      <c r="A74" s="5" t="s">
        <v>93</v>
      </c>
      <c r="B74" s="5">
        <v>3539</v>
      </c>
      <c r="C74" s="5">
        <v>1128</v>
      </c>
      <c r="D74" s="5">
        <v>1128</v>
      </c>
      <c r="E74" s="5">
        <v>2239</v>
      </c>
      <c r="F74" s="5"/>
      <c r="G74" s="5">
        <v>1533</v>
      </c>
      <c r="H74" s="5">
        <v>2915</v>
      </c>
      <c r="I74" s="5">
        <v>600</v>
      </c>
      <c r="J74" s="5">
        <v>76</v>
      </c>
      <c r="K74" s="5">
        <v>968</v>
      </c>
      <c r="L74" s="5">
        <v>1197</v>
      </c>
      <c r="M74" s="5"/>
      <c r="N74" s="5"/>
      <c r="O74" s="5"/>
      <c r="P74" s="5">
        <v>270</v>
      </c>
      <c r="Q74" s="5">
        <v>1384</v>
      </c>
      <c r="R74" s="5">
        <v>1384</v>
      </c>
      <c r="S74" s="5">
        <v>15849</v>
      </c>
    </row>
    <row r="75" spans="1:19">
      <c r="A75" s="5" t="s">
        <v>94</v>
      </c>
      <c r="B75" s="5">
        <v>3572</v>
      </c>
      <c r="C75" s="5">
        <v>1078</v>
      </c>
      <c r="D75" s="5">
        <v>1078</v>
      </c>
      <c r="E75" s="5">
        <v>2097</v>
      </c>
      <c r="F75" s="5"/>
      <c r="G75" s="5">
        <v>1559</v>
      </c>
      <c r="H75" s="5">
        <v>2769</v>
      </c>
      <c r="I75" s="5">
        <v>543</v>
      </c>
      <c r="J75" s="5">
        <v>122</v>
      </c>
      <c r="K75" s="5">
        <v>925</v>
      </c>
      <c r="L75" s="5">
        <v>1170</v>
      </c>
      <c r="M75" s="5"/>
      <c r="N75" s="5"/>
      <c r="O75" s="5"/>
      <c r="P75" s="5">
        <v>208</v>
      </c>
      <c r="Q75" s="5">
        <v>1370</v>
      </c>
      <c r="R75" s="5">
        <v>1370</v>
      </c>
      <c r="S75" s="5">
        <v>15413</v>
      </c>
    </row>
    <row r="76" spans="1:19">
      <c r="A76" s="5" t="s">
        <v>95</v>
      </c>
      <c r="B76" s="5">
        <v>3571</v>
      </c>
      <c r="C76" s="5">
        <v>1041</v>
      </c>
      <c r="D76" s="5">
        <v>1041</v>
      </c>
      <c r="E76" s="5">
        <v>2069</v>
      </c>
      <c r="F76" s="5"/>
      <c r="G76" s="5">
        <v>1599</v>
      </c>
      <c r="H76" s="5">
        <v>2719</v>
      </c>
      <c r="I76" s="5">
        <v>523</v>
      </c>
      <c r="J76" s="5">
        <v>111</v>
      </c>
      <c r="K76" s="5">
        <v>915</v>
      </c>
      <c r="L76" s="5">
        <v>1140</v>
      </c>
      <c r="M76" s="5"/>
      <c r="N76" s="5"/>
      <c r="O76" s="5"/>
      <c r="P76" s="5">
        <v>189</v>
      </c>
      <c r="Q76" s="5">
        <v>1379</v>
      </c>
      <c r="R76" s="5">
        <v>1379</v>
      </c>
      <c r="S76" s="5">
        <v>15256</v>
      </c>
    </row>
    <row r="77" spans="1:19">
      <c r="A77" s="5" t="s">
        <v>96</v>
      </c>
      <c r="B77" s="5">
        <v>3588</v>
      </c>
      <c r="C77" s="5">
        <v>986</v>
      </c>
      <c r="D77" s="5">
        <v>986</v>
      </c>
      <c r="E77" s="5">
        <v>2130</v>
      </c>
      <c r="F77" s="5"/>
      <c r="G77" s="5">
        <v>1712</v>
      </c>
      <c r="H77" s="5">
        <v>2726</v>
      </c>
      <c r="I77" s="5">
        <v>492</v>
      </c>
      <c r="J77" s="5">
        <v>106</v>
      </c>
      <c r="K77" s="5">
        <v>899</v>
      </c>
      <c r="L77" s="5">
        <v>1119</v>
      </c>
      <c r="M77" s="5"/>
      <c r="N77" s="5"/>
      <c r="O77" s="5"/>
      <c r="P77" s="5">
        <v>175</v>
      </c>
      <c r="Q77" s="5">
        <v>1354</v>
      </c>
      <c r="R77" s="5">
        <v>1354</v>
      </c>
      <c r="S77" s="5">
        <v>15287</v>
      </c>
    </row>
    <row r="78" spans="1:19">
      <c r="A78" s="5" t="s">
        <v>97</v>
      </c>
      <c r="B78" s="5">
        <v>3788</v>
      </c>
      <c r="C78" s="5">
        <v>940</v>
      </c>
      <c r="D78" s="5">
        <v>940</v>
      </c>
      <c r="E78" s="5">
        <v>1944</v>
      </c>
      <c r="F78" s="5"/>
      <c r="G78" s="5">
        <v>1751</v>
      </c>
      <c r="H78" s="5">
        <v>2638</v>
      </c>
      <c r="I78" s="5">
        <v>471</v>
      </c>
      <c r="J78" s="5">
        <v>98</v>
      </c>
      <c r="K78" s="5">
        <v>862</v>
      </c>
      <c r="L78" s="5">
        <v>1055</v>
      </c>
      <c r="M78" s="5"/>
      <c r="N78" s="5"/>
      <c r="O78" s="5"/>
      <c r="P78" s="5">
        <v>164</v>
      </c>
      <c r="Q78" s="5">
        <v>1347</v>
      </c>
      <c r="R78" s="5">
        <v>1347</v>
      </c>
      <c r="S78" s="5">
        <v>15058</v>
      </c>
    </row>
    <row r="79" spans="1:19">
      <c r="A79" s="5" t="s">
        <v>98</v>
      </c>
      <c r="B79" s="5">
        <v>4247</v>
      </c>
      <c r="C79" s="5">
        <v>1007</v>
      </c>
      <c r="D79" s="5">
        <v>1007</v>
      </c>
      <c r="E79" s="5">
        <v>2191</v>
      </c>
      <c r="F79" s="5"/>
      <c r="G79" s="5">
        <v>1885</v>
      </c>
      <c r="H79" s="5">
        <v>2802</v>
      </c>
      <c r="I79" s="5">
        <v>545</v>
      </c>
      <c r="J79" s="5">
        <v>100</v>
      </c>
      <c r="K79" s="5">
        <v>957</v>
      </c>
      <c r="L79" s="5">
        <v>1155</v>
      </c>
      <c r="M79" s="5"/>
      <c r="N79" s="5"/>
      <c r="O79" s="5"/>
      <c r="P79" s="5">
        <v>173</v>
      </c>
      <c r="Q79" s="5">
        <v>1084</v>
      </c>
      <c r="R79" s="5">
        <v>1084</v>
      </c>
      <c r="S79" s="5">
        <v>16146</v>
      </c>
    </row>
    <row r="80" spans="1:19">
      <c r="A80" s="5" t="s">
        <v>237</v>
      </c>
      <c r="B80" s="5">
        <v>4311</v>
      </c>
      <c r="C80" s="5">
        <v>1031</v>
      </c>
      <c r="D80" s="5">
        <v>1031</v>
      </c>
      <c r="E80" s="5">
        <v>2317</v>
      </c>
      <c r="F80" s="5"/>
      <c r="G80" s="5">
        <v>1993</v>
      </c>
      <c r="H80" s="5">
        <v>2945</v>
      </c>
      <c r="I80" s="5">
        <v>540</v>
      </c>
      <c r="J80" s="5">
        <v>89</v>
      </c>
      <c r="K80" s="5">
        <v>986</v>
      </c>
      <c r="L80" s="5">
        <v>1181</v>
      </c>
      <c r="M80" s="5"/>
      <c r="N80" s="5"/>
      <c r="O80" s="5"/>
      <c r="P80" s="5">
        <v>172</v>
      </c>
      <c r="Q80" s="5">
        <v>1173</v>
      </c>
      <c r="R80" s="5">
        <v>1173</v>
      </c>
      <c r="S80" s="5">
        <v>16739</v>
      </c>
    </row>
    <row r="81" spans="1:19">
      <c r="A81" s="5" t="s">
        <v>108</v>
      </c>
      <c r="B81" s="5">
        <v>6843</v>
      </c>
      <c r="C81" s="5">
        <v>436</v>
      </c>
      <c r="D81" s="5">
        <v>418</v>
      </c>
      <c r="E81" s="5">
        <v>1965</v>
      </c>
      <c r="F81" s="5">
        <v>1664</v>
      </c>
      <c r="G81" s="5">
        <v>4391</v>
      </c>
      <c r="H81" s="5">
        <v>3083</v>
      </c>
      <c r="I81" s="5">
        <v>777</v>
      </c>
      <c r="J81" s="5"/>
      <c r="K81" s="5">
        <v>661</v>
      </c>
      <c r="L81" s="5">
        <v>813</v>
      </c>
      <c r="M81" s="5">
        <v>117</v>
      </c>
      <c r="N81" s="5">
        <v>342</v>
      </c>
      <c r="O81" s="5">
        <v>354</v>
      </c>
      <c r="P81" s="5">
        <v>507</v>
      </c>
      <c r="Q81" s="5">
        <v>888</v>
      </c>
      <c r="R81" s="5">
        <v>888</v>
      </c>
      <c r="S81" s="5">
        <v>22446</v>
      </c>
    </row>
  </sheetData>
  <printOptions gridLines="1" gridLinesSet="0"/>
  <pageMargins left="0.75" right="0.75" top="1" bottom="1" header="0.5" footer="0.5"/>
  <pageSetup paperSize="0" fitToWidth="0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B4" sqref="B4"/>
    </sheetView>
  </sheetViews>
  <sheetFormatPr baseColWidth="10" defaultColWidth="8.83203125" defaultRowHeight="12" x14ac:dyDescent="0"/>
  <cols>
    <col min="1" max="1" width="18.6640625" customWidth="1"/>
  </cols>
  <sheetData>
    <row r="1" spans="1:12" ht="20" customHeight="1">
      <c r="A1" s="1" t="s">
        <v>0</v>
      </c>
      <c r="B1" s="2" t="s">
        <v>542</v>
      </c>
      <c r="C1" s="3"/>
      <c r="D1" s="3"/>
      <c r="E1" s="3"/>
      <c r="F1" s="3"/>
      <c r="G1" s="3"/>
      <c r="H1" s="3"/>
      <c r="I1" s="3"/>
      <c r="J1" s="3"/>
      <c r="K1" s="3"/>
    </row>
    <row r="2" spans="1:12" ht="20" customHeight="1">
      <c r="A2" s="1" t="s">
        <v>2</v>
      </c>
      <c r="B2" s="3" t="s">
        <v>541</v>
      </c>
      <c r="C2" s="3"/>
      <c r="D2" s="3"/>
      <c r="E2" s="3"/>
      <c r="F2" s="3"/>
      <c r="G2" s="3"/>
      <c r="H2" s="3"/>
      <c r="I2" s="3"/>
      <c r="J2" s="3"/>
      <c r="K2" s="3"/>
    </row>
    <row r="3" spans="1:12" ht="20" customHeight="1">
      <c r="A3" s="1" t="s">
        <v>4</v>
      </c>
      <c r="B3" s="2" t="s">
        <v>540</v>
      </c>
      <c r="C3" s="2"/>
      <c r="D3" s="2"/>
      <c r="E3" s="2"/>
      <c r="F3" s="2"/>
      <c r="G3" s="2"/>
      <c r="H3" s="2"/>
      <c r="I3" s="2"/>
      <c r="J3" s="2"/>
      <c r="K3" s="2"/>
    </row>
    <row r="4" spans="1:12" ht="30" customHeight="1">
      <c r="A4" s="1" t="s">
        <v>210</v>
      </c>
      <c r="B4" s="4" t="s">
        <v>539</v>
      </c>
      <c r="C4" s="4" t="s">
        <v>539</v>
      </c>
      <c r="D4" s="4" t="s">
        <v>538</v>
      </c>
      <c r="E4" s="4" t="s">
        <v>538</v>
      </c>
      <c r="F4" s="4" t="s">
        <v>537</v>
      </c>
      <c r="G4" s="4" t="s">
        <v>537</v>
      </c>
      <c r="H4" s="4" t="s">
        <v>536</v>
      </c>
      <c r="I4" s="4" t="s">
        <v>536</v>
      </c>
      <c r="J4" s="4" t="s">
        <v>152</v>
      </c>
      <c r="K4" s="4" t="s">
        <v>152</v>
      </c>
      <c r="L4" s="4" t="s">
        <v>14</v>
      </c>
    </row>
    <row r="5" spans="1:12" ht="30" customHeight="1">
      <c r="A5" s="1" t="s">
        <v>535</v>
      </c>
      <c r="B5" s="4" t="s">
        <v>534</v>
      </c>
      <c r="C5" s="4" t="s">
        <v>533</v>
      </c>
      <c r="D5" s="4" t="s">
        <v>534</v>
      </c>
      <c r="E5" s="4" t="s">
        <v>533</v>
      </c>
      <c r="F5" s="4" t="s">
        <v>534</v>
      </c>
      <c r="G5" s="4" t="s">
        <v>533</v>
      </c>
      <c r="H5" s="4" t="s">
        <v>534</v>
      </c>
      <c r="I5" s="4" t="s">
        <v>533</v>
      </c>
      <c r="J5" s="4" t="s">
        <v>532</v>
      </c>
      <c r="K5" s="4" t="s">
        <v>531</v>
      </c>
      <c r="L5" s="4" t="s">
        <v>14</v>
      </c>
    </row>
    <row r="6" spans="1:12" ht="30" customHeight="1">
      <c r="A6" s="1" t="s">
        <v>16</v>
      </c>
      <c r="B6" s="4" t="s">
        <v>530</v>
      </c>
      <c r="C6" s="4" t="s">
        <v>530</v>
      </c>
      <c r="D6" s="4" t="s">
        <v>530</v>
      </c>
      <c r="E6" s="4" t="s">
        <v>530</v>
      </c>
      <c r="F6" s="4" t="s">
        <v>530</v>
      </c>
      <c r="G6" s="4" t="s">
        <v>530</v>
      </c>
      <c r="H6" s="4" t="s">
        <v>530</v>
      </c>
      <c r="I6" s="4" t="s">
        <v>530</v>
      </c>
      <c r="J6" s="4" t="s">
        <v>530</v>
      </c>
      <c r="K6" s="4" t="s">
        <v>530</v>
      </c>
    </row>
    <row r="7" spans="1:12" ht="30" customHeight="1">
      <c r="A7" s="1" t="s">
        <v>15</v>
      </c>
      <c r="B7" s="4" t="s">
        <v>316</v>
      </c>
      <c r="C7" s="4" t="s">
        <v>316</v>
      </c>
      <c r="D7" s="4" t="s">
        <v>316</v>
      </c>
      <c r="E7" s="4" t="s">
        <v>316</v>
      </c>
      <c r="F7" s="4" t="s">
        <v>316</v>
      </c>
      <c r="G7" s="4" t="s">
        <v>316</v>
      </c>
      <c r="H7" s="4" t="s">
        <v>316</v>
      </c>
      <c r="I7" s="4" t="s">
        <v>316</v>
      </c>
      <c r="J7" s="4" t="s">
        <v>316</v>
      </c>
      <c r="K7" s="4" t="s">
        <v>316</v>
      </c>
    </row>
    <row r="8" spans="1:12" ht="20" customHeight="1">
      <c r="A8" s="1" t="s">
        <v>17</v>
      </c>
      <c r="B8" s="4" t="s">
        <v>529</v>
      </c>
      <c r="C8" s="4" t="s">
        <v>529</v>
      </c>
      <c r="D8" s="4" t="s">
        <v>529</v>
      </c>
      <c r="E8" s="4" t="s">
        <v>529</v>
      </c>
      <c r="F8" s="4" t="s">
        <v>529</v>
      </c>
      <c r="G8" s="4" t="s">
        <v>529</v>
      </c>
      <c r="H8" s="4" t="s">
        <v>529</v>
      </c>
      <c r="I8" s="4" t="s">
        <v>529</v>
      </c>
      <c r="J8" s="4" t="s">
        <v>529</v>
      </c>
      <c r="K8" s="4" t="s">
        <v>529</v>
      </c>
    </row>
    <row r="9" spans="1:12">
      <c r="A9" s="5" t="s">
        <v>528</v>
      </c>
      <c r="B9" s="5">
        <v>66.400000000000006</v>
      </c>
      <c r="C9" s="5">
        <v>62.1</v>
      </c>
      <c r="D9" s="5">
        <v>22.8</v>
      </c>
      <c r="E9" s="5">
        <v>23.6</v>
      </c>
      <c r="F9" s="5">
        <v>68.2</v>
      </c>
      <c r="G9" s="5">
        <v>49</v>
      </c>
      <c r="H9" s="5">
        <v>10.9</v>
      </c>
      <c r="I9" s="5">
        <v>14.5</v>
      </c>
      <c r="J9" s="5">
        <v>281</v>
      </c>
      <c r="K9" s="5">
        <v>161</v>
      </c>
    </row>
    <row r="10" spans="1:12">
      <c r="A10" s="5" t="s">
        <v>527</v>
      </c>
      <c r="B10" s="5">
        <v>65.8</v>
      </c>
      <c r="C10" s="5">
        <v>61.4</v>
      </c>
      <c r="D10" s="5">
        <v>24.1</v>
      </c>
      <c r="E10" s="5">
        <v>24.7</v>
      </c>
      <c r="F10" s="5">
        <v>68.099999999999994</v>
      </c>
      <c r="G10" s="5">
        <v>48.5</v>
      </c>
      <c r="H10" s="5">
        <v>10.1</v>
      </c>
      <c r="I10" s="5">
        <v>14</v>
      </c>
      <c r="J10" s="5">
        <v>289</v>
      </c>
      <c r="K10" s="5">
        <v>167</v>
      </c>
    </row>
    <row r="11" spans="1:12">
      <c r="A11" s="5" t="s">
        <v>526</v>
      </c>
      <c r="B11" s="5">
        <v>62.1</v>
      </c>
      <c r="C11" s="5">
        <v>57.5</v>
      </c>
      <c r="D11" s="5">
        <v>26.1</v>
      </c>
      <c r="E11" s="5">
        <v>27.5</v>
      </c>
      <c r="F11" s="5">
        <v>67</v>
      </c>
      <c r="G11" s="5">
        <v>48.7</v>
      </c>
      <c r="H11" s="5">
        <v>11.8</v>
      </c>
      <c r="I11" s="5">
        <v>15.2</v>
      </c>
      <c r="J11" s="5">
        <v>331</v>
      </c>
      <c r="K11" s="5">
        <v>193</v>
      </c>
    </row>
    <row r="12" spans="1:12">
      <c r="A12" s="5" t="s">
        <v>525</v>
      </c>
      <c r="B12" s="5">
        <v>51.9</v>
      </c>
      <c r="C12" s="5">
        <v>45</v>
      </c>
      <c r="D12" s="5">
        <v>35.6</v>
      </c>
      <c r="E12" s="5">
        <v>41.6</v>
      </c>
      <c r="F12" s="5">
        <v>56.3</v>
      </c>
      <c r="G12" s="5">
        <v>39.6</v>
      </c>
      <c r="H12" s="5">
        <v>12.4</v>
      </c>
      <c r="I12" s="5">
        <v>13.4</v>
      </c>
      <c r="J12" s="5">
        <v>411</v>
      </c>
      <c r="K12" s="5">
        <v>273</v>
      </c>
    </row>
    <row r="13" spans="1:12">
      <c r="A13" s="5" t="s">
        <v>524</v>
      </c>
      <c r="B13" s="5">
        <v>45.6</v>
      </c>
      <c r="C13" s="5">
        <v>39</v>
      </c>
      <c r="D13" s="5">
        <v>43.7</v>
      </c>
      <c r="E13" s="5">
        <v>47.9</v>
      </c>
      <c r="F13" s="5">
        <v>50.1</v>
      </c>
      <c r="G13" s="5">
        <v>35.299999999999997</v>
      </c>
      <c r="H13" s="5">
        <v>10.8</v>
      </c>
      <c r="I13" s="5">
        <v>13.4</v>
      </c>
      <c r="J13" s="5">
        <v>583</v>
      </c>
      <c r="K13" s="5">
        <v>442</v>
      </c>
    </row>
    <row r="14" spans="1:12">
      <c r="A14" s="5" t="s">
        <v>523</v>
      </c>
      <c r="B14" s="5">
        <v>51.2</v>
      </c>
      <c r="C14" s="5">
        <v>48.1</v>
      </c>
      <c r="D14" s="5">
        <v>33.799999999999997</v>
      </c>
      <c r="E14" s="5">
        <v>36.799999999999997</v>
      </c>
      <c r="F14" s="5">
        <v>47.5</v>
      </c>
      <c r="G14" s="5">
        <v>38.9</v>
      </c>
      <c r="H14" s="5">
        <v>15</v>
      </c>
      <c r="I14" s="5">
        <v>15.1</v>
      </c>
      <c r="J14" s="5">
        <v>584</v>
      </c>
      <c r="K14" s="5">
        <v>476</v>
      </c>
    </row>
    <row r="15" spans="1:12">
      <c r="A15" s="5" t="s">
        <v>522</v>
      </c>
      <c r="B15" s="5">
        <v>55</v>
      </c>
      <c r="C15" s="5">
        <v>53.8</v>
      </c>
      <c r="D15" s="5">
        <v>30.5</v>
      </c>
      <c r="E15" s="5">
        <v>33.6</v>
      </c>
      <c r="F15" s="5">
        <v>51.1</v>
      </c>
      <c r="G15" s="5">
        <v>44.6</v>
      </c>
      <c r="H15" s="5">
        <v>14.7</v>
      </c>
      <c r="I15" s="5">
        <v>12.7</v>
      </c>
      <c r="J15" s="5">
        <v>583</v>
      </c>
      <c r="K15" s="5">
        <v>468</v>
      </c>
    </row>
    <row r="16" spans="1:12">
      <c r="A16" s="5" t="s">
        <v>521</v>
      </c>
      <c r="B16" s="5">
        <v>52.9</v>
      </c>
      <c r="C16" s="5">
        <v>51</v>
      </c>
      <c r="D16" s="5">
        <v>34.200000000000003</v>
      </c>
      <c r="E16" s="5">
        <v>37</v>
      </c>
      <c r="F16" s="5">
        <v>48.4</v>
      </c>
      <c r="G16" s="5">
        <v>42</v>
      </c>
      <c r="H16" s="5">
        <v>12.9</v>
      </c>
      <c r="I16" s="5">
        <v>12</v>
      </c>
      <c r="J16" s="5">
        <v>664</v>
      </c>
      <c r="K16" s="5">
        <v>559</v>
      </c>
    </row>
    <row r="17" spans="1:11">
      <c r="A17" s="5" t="s">
        <v>520</v>
      </c>
      <c r="B17" s="5">
        <v>50.9</v>
      </c>
      <c r="C17" s="5">
        <v>49.7</v>
      </c>
      <c r="D17" s="5">
        <v>34.1</v>
      </c>
      <c r="E17" s="5">
        <v>37.200000000000003</v>
      </c>
      <c r="F17" s="5">
        <v>55.7</v>
      </c>
      <c r="G17" s="5">
        <v>40.700000000000003</v>
      </c>
      <c r="H17" s="5">
        <v>15</v>
      </c>
      <c r="I17" s="5">
        <v>13.2</v>
      </c>
      <c r="J17" s="5">
        <v>849</v>
      </c>
      <c r="K17" s="5">
        <v>722</v>
      </c>
    </row>
    <row r="18" spans="1:11">
      <c r="A18" s="5" t="s">
        <v>519</v>
      </c>
      <c r="B18" s="5">
        <v>56.6</v>
      </c>
      <c r="C18" s="5">
        <v>55.5</v>
      </c>
      <c r="D18" s="5">
        <v>29.1</v>
      </c>
      <c r="E18" s="5">
        <v>31.3</v>
      </c>
      <c r="F18" s="5">
        <v>48.2</v>
      </c>
      <c r="G18" s="5">
        <v>43.1</v>
      </c>
      <c r="H18" s="5">
        <v>14.3</v>
      </c>
      <c r="I18" s="5">
        <v>13.4</v>
      </c>
      <c r="J18" s="5">
        <v>971</v>
      </c>
      <c r="K18" s="5">
        <v>832</v>
      </c>
    </row>
    <row r="19" spans="1:11">
      <c r="A19" s="5" t="s">
        <v>518</v>
      </c>
      <c r="B19" s="5">
        <v>55.2</v>
      </c>
      <c r="C19" s="5">
        <v>53.8</v>
      </c>
      <c r="D19" s="5">
        <v>28.5</v>
      </c>
      <c r="E19" s="5">
        <v>30.3</v>
      </c>
      <c r="F19" s="5">
        <v>45.7</v>
      </c>
      <c r="G19" s="5">
        <v>49.1</v>
      </c>
      <c r="H19" s="5">
        <v>16.3</v>
      </c>
      <c r="I19" s="5">
        <v>15.9</v>
      </c>
      <c r="J19" s="5">
        <v>1232</v>
      </c>
      <c r="K19" s="5">
        <v>1091</v>
      </c>
    </row>
    <row r="20" spans="1:11">
      <c r="A20" s="5" t="s">
        <v>517</v>
      </c>
      <c r="B20" s="5">
        <v>55.9</v>
      </c>
      <c r="C20" s="5">
        <v>54.6</v>
      </c>
      <c r="D20" s="5">
        <v>29.3</v>
      </c>
      <c r="E20" s="5">
        <v>30.4</v>
      </c>
      <c r="F20" s="5">
        <v>45.6</v>
      </c>
      <c r="G20" s="5">
        <v>42</v>
      </c>
      <c r="H20" s="5">
        <v>14.8</v>
      </c>
      <c r="I20" s="5">
        <v>14.9</v>
      </c>
      <c r="J20" s="5">
        <v>1548</v>
      </c>
      <c r="K20" s="5">
        <v>1424</v>
      </c>
    </row>
    <row r="21" spans="1:11">
      <c r="A21" s="5" t="s">
        <v>516</v>
      </c>
      <c r="B21" s="5">
        <v>56.8</v>
      </c>
      <c r="C21" s="5">
        <v>56.7</v>
      </c>
      <c r="D21" s="5">
        <v>27.5</v>
      </c>
      <c r="E21" s="5">
        <v>27.7</v>
      </c>
      <c r="F21" s="5">
        <v>42</v>
      </c>
      <c r="G21" s="5">
        <v>41.5</v>
      </c>
      <c r="H21" s="5">
        <v>15.6</v>
      </c>
      <c r="I21" s="5">
        <v>15.6</v>
      </c>
      <c r="J21" s="5">
        <v>1805</v>
      </c>
      <c r="K21" s="5">
        <v>1786</v>
      </c>
    </row>
    <row r="22" spans="1:11">
      <c r="A22" s="5" t="s">
        <v>515</v>
      </c>
      <c r="B22" s="5">
        <v>83.3</v>
      </c>
      <c r="C22" s="5">
        <v>81.599999999999994</v>
      </c>
      <c r="D22" s="5">
        <v>6.3</v>
      </c>
      <c r="E22" s="5">
        <v>6.2</v>
      </c>
      <c r="F22" s="5">
        <v>44.2</v>
      </c>
      <c r="G22" s="5">
        <v>47.5</v>
      </c>
      <c r="H22" s="5">
        <v>10.5</v>
      </c>
      <c r="I22" s="5">
        <v>12.2</v>
      </c>
      <c r="J22" s="5">
        <v>2351</v>
      </c>
      <c r="K22" s="5">
        <v>3401</v>
      </c>
    </row>
    <row r="23" spans="1:11">
      <c r="A23" s="5" t="s">
        <v>514</v>
      </c>
      <c r="B23" s="5">
        <v>76.099999999999994</v>
      </c>
      <c r="C23" s="5">
        <v>77.8</v>
      </c>
      <c r="D23" s="5">
        <v>17.5</v>
      </c>
      <c r="E23" s="5">
        <v>15.3</v>
      </c>
      <c r="F23" s="5">
        <v>40.9</v>
      </c>
      <c r="G23" s="5">
        <v>48.1</v>
      </c>
      <c r="H23" s="5">
        <v>6.3</v>
      </c>
      <c r="I23" s="5">
        <v>6.9</v>
      </c>
      <c r="J23" s="5">
        <v>2605</v>
      </c>
      <c r="K23" s="5">
        <v>3257</v>
      </c>
    </row>
    <row r="24" spans="1:11">
      <c r="A24" s="5" t="s">
        <v>513</v>
      </c>
      <c r="B24" s="5">
        <v>35.299999999999997</v>
      </c>
      <c r="C24" s="5">
        <v>36.299999999999997</v>
      </c>
      <c r="D24" s="5">
        <v>54.8</v>
      </c>
      <c r="E24" s="5">
        <v>52.6</v>
      </c>
      <c r="F24" s="5">
        <v>20.8</v>
      </c>
      <c r="G24" s="5">
        <v>25.2</v>
      </c>
      <c r="H24" s="5">
        <v>10</v>
      </c>
      <c r="I24" s="5">
        <v>11.1</v>
      </c>
      <c r="J24" s="5">
        <v>6180</v>
      </c>
      <c r="K24" s="5">
        <v>7143</v>
      </c>
    </row>
    <row r="25" spans="1:11">
      <c r="A25" s="5" t="s">
        <v>512</v>
      </c>
      <c r="B25" s="5">
        <v>64.400000000000006</v>
      </c>
      <c r="C25" s="5">
        <v>62.3</v>
      </c>
      <c r="D25" s="5">
        <v>28.9</v>
      </c>
      <c r="E25" s="5">
        <v>29</v>
      </c>
      <c r="F25" s="5">
        <v>44.4</v>
      </c>
      <c r="G25" s="5">
        <v>41.6</v>
      </c>
      <c r="H25" s="5">
        <v>6.6</v>
      </c>
      <c r="I25" s="5">
        <v>8.8000000000000007</v>
      </c>
      <c r="J25" s="5">
        <v>3129</v>
      </c>
      <c r="K25" s="5">
        <v>6982</v>
      </c>
    </row>
    <row r="26" spans="1:11">
      <c r="A26" s="5" t="s">
        <v>511</v>
      </c>
      <c r="B26" s="5">
        <v>70.2</v>
      </c>
      <c r="C26" s="5">
        <v>68.8</v>
      </c>
      <c r="D26" s="5">
        <v>20.100000000000001</v>
      </c>
      <c r="E26" s="5">
        <v>19</v>
      </c>
      <c r="F26" s="5">
        <v>36.6</v>
      </c>
      <c r="G26" s="5">
        <v>39</v>
      </c>
      <c r="H26" s="5">
        <v>9.6</v>
      </c>
      <c r="I26" s="5">
        <v>12.2</v>
      </c>
      <c r="J26" s="5">
        <v>3976</v>
      </c>
      <c r="K26" s="5">
        <v>10872</v>
      </c>
    </row>
  </sheetData>
  <printOptions gridLines="1" gridLinesSet="0"/>
  <pageMargins left="0.75" right="0.75" top="1" bottom="1" header="0.5" footer="0.5"/>
  <pageSetup paperSize="0" fitToWidth="0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6"/>
  <sheetViews>
    <sheetView workbookViewId="0">
      <pane xSplit="1" ySplit="8" topLeftCell="B72" activePane="bottomRight" state="frozen"/>
      <selection pane="topRight" activeCell="B1" sqref="B1"/>
      <selection pane="bottomLeft" activeCell="A9" sqref="A9"/>
      <selection pane="bottomRight" activeCell="M5" sqref="M5"/>
    </sheetView>
  </sheetViews>
  <sheetFormatPr baseColWidth="10" defaultColWidth="8.83203125" defaultRowHeight="12" x14ac:dyDescent="0"/>
  <cols>
    <col min="1" max="1" width="18.6640625" customWidth="1"/>
  </cols>
  <sheetData>
    <row r="1" spans="1:20" ht="20" customHeight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0" ht="20" customHeight="1">
      <c r="A2" s="1" t="s">
        <v>2</v>
      </c>
      <c r="B2" s="3" t="s">
        <v>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0" ht="20" customHeight="1">
      <c r="A3" s="1" t="s">
        <v>4</v>
      </c>
      <c r="B3" s="2" t="s">
        <v>166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0" ht="30" customHeight="1">
      <c r="A4" s="1" t="s">
        <v>165</v>
      </c>
      <c r="B4" s="4" t="s">
        <v>164</v>
      </c>
      <c r="C4" s="4" t="s">
        <v>164</v>
      </c>
      <c r="D4" s="4" t="s">
        <v>164</v>
      </c>
      <c r="E4" s="4" t="s">
        <v>163</v>
      </c>
      <c r="F4" s="4" t="s">
        <v>163</v>
      </c>
      <c r="G4" s="4" t="s">
        <v>163</v>
      </c>
      <c r="H4" s="4" t="s">
        <v>162</v>
      </c>
      <c r="I4" s="4" t="s">
        <v>162</v>
      </c>
      <c r="J4" s="4" t="s">
        <v>162</v>
      </c>
      <c r="K4" s="4" t="s">
        <v>162</v>
      </c>
      <c r="L4" s="4" t="s">
        <v>162</v>
      </c>
      <c r="M4" s="4" t="s">
        <v>161</v>
      </c>
      <c r="N4" s="4" t="s">
        <v>161</v>
      </c>
      <c r="O4" s="4" t="s">
        <v>161</v>
      </c>
      <c r="P4" s="4" t="s">
        <v>160</v>
      </c>
      <c r="Q4" s="4" t="s">
        <v>159</v>
      </c>
      <c r="R4" s="4" t="s">
        <v>14</v>
      </c>
    </row>
    <row r="5" spans="1:20" ht="30" customHeight="1">
      <c r="A5" s="1" t="s">
        <v>158</v>
      </c>
      <c r="B5" s="4" t="s">
        <v>154</v>
      </c>
      <c r="C5" s="4" t="s">
        <v>153</v>
      </c>
      <c r="D5" s="4" t="s">
        <v>152</v>
      </c>
      <c r="E5" s="4" t="s">
        <v>154</v>
      </c>
      <c r="F5" s="4" t="s">
        <v>153</v>
      </c>
      <c r="G5" s="4" t="s">
        <v>152</v>
      </c>
      <c r="H5" s="4" t="s">
        <v>154</v>
      </c>
      <c r="I5" s="4" t="s">
        <v>152</v>
      </c>
      <c r="J5" s="4" t="s">
        <v>157</v>
      </c>
      <c r="K5" s="4" t="s">
        <v>156</v>
      </c>
      <c r="L5" s="4" t="s">
        <v>155</v>
      </c>
      <c r="M5" s="4" t="s">
        <v>154</v>
      </c>
      <c r="N5" s="4" t="s">
        <v>153</v>
      </c>
      <c r="O5" s="4" t="s">
        <v>152</v>
      </c>
      <c r="P5" s="4" t="s">
        <v>152</v>
      </c>
      <c r="Q5" s="4" t="s">
        <v>152</v>
      </c>
      <c r="R5" s="4" t="s">
        <v>14</v>
      </c>
    </row>
    <row r="6" spans="1:20" ht="30" customHeight="1">
      <c r="A6" s="1" t="s">
        <v>16</v>
      </c>
      <c r="B6" s="4" t="s">
        <v>151</v>
      </c>
      <c r="C6" s="4" t="s">
        <v>151</v>
      </c>
      <c r="D6" s="4" t="s">
        <v>151</v>
      </c>
      <c r="E6" s="4" t="s">
        <v>150</v>
      </c>
      <c r="F6" s="4" t="s">
        <v>150</v>
      </c>
      <c r="G6" s="4" t="s">
        <v>150</v>
      </c>
      <c r="H6" s="4" t="s">
        <v>150</v>
      </c>
      <c r="I6" s="4" t="s">
        <v>150</v>
      </c>
      <c r="J6" s="4" t="s">
        <v>150</v>
      </c>
      <c r="K6" s="4" t="s">
        <v>150</v>
      </c>
      <c r="L6" s="4" t="s">
        <v>150</v>
      </c>
      <c r="M6" s="4" t="s">
        <v>150</v>
      </c>
      <c r="N6" s="4" t="s">
        <v>150</v>
      </c>
      <c r="O6" s="4" t="s">
        <v>150</v>
      </c>
      <c r="P6" s="4" t="s">
        <v>150</v>
      </c>
      <c r="Q6" s="4" t="s">
        <v>150</v>
      </c>
    </row>
    <row r="7" spans="1:20" ht="30" customHeight="1">
      <c r="A7" s="1" t="s">
        <v>15</v>
      </c>
      <c r="B7" s="4" t="s">
        <v>149</v>
      </c>
      <c r="C7" s="4" t="s">
        <v>149</v>
      </c>
      <c r="D7" s="4" t="s">
        <v>149</v>
      </c>
      <c r="E7" s="4" t="s">
        <v>149</v>
      </c>
      <c r="F7" s="4" t="s">
        <v>149</v>
      </c>
      <c r="G7" s="4" t="s">
        <v>149</v>
      </c>
      <c r="H7" s="4" t="s">
        <v>149</v>
      </c>
      <c r="I7" s="4" t="s">
        <v>149</v>
      </c>
      <c r="J7" s="4" t="s">
        <v>149</v>
      </c>
      <c r="K7" s="4" t="s">
        <v>149</v>
      </c>
      <c r="L7" s="4" t="s">
        <v>149</v>
      </c>
      <c r="M7" s="4" t="s">
        <v>149</v>
      </c>
      <c r="N7" s="4" t="s">
        <v>149</v>
      </c>
      <c r="O7" s="4" t="s">
        <v>149</v>
      </c>
      <c r="P7" s="4" t="s">
        <v>149</v>
      </c>
      <c r="Q7" s="4" t="s">
        <v>149</v>
      </c>
    </row>
    <row r="8" spans="1:20" ht="20" customHeight="1">
      <c r="A8" s="1" t="s">
        <v>17</v>
      </c>
      <c r="B8" s="4" t="s">
        <v>148</v>
      </c>
      <c r="C8" s="4" t="s">
        <v>148</v>
      </c>
      <c r="D8" s="4" t="s">
        <v>148</v>
      </c>
      <c r="E8" s="4" t="s">
        <v>148</v>
      </c>
      <c r="F8" s="4" t="s">
        <v>148</v>
      </c>
      <c r="G8" s="4" t="s">
        <v>148</v>
      </c>
      <c r="H8" s="4" t="s">
        <v>148</v>
      </c>
      <c r="I8" s="4" t="s">
        <v>148</v>
      </c>
      <c r="J8" s="4" t="s">
        <v>148</v>
      </c>
      <c r="K8" s="4" t="s">
        <v>148</v>
      </c>
      <c r="L8" s="4" t="s">
        <v>148</v>
      </c>
      <c r="M8" s="4" t="s">
        <v>148</v>
      </c>
      <c r="N8" s="4" t="s">
        <v>148</v>
      </c>
      <c r="O8" s="4" t="s">
        <v>148</v>
      </c>
      <c r="P8" s="4" t="s">
        <v>148</v>
      </c>
      <c r="Q8" s="4" t="s">
        <v>148</v>
      </c>
    </row>
    <row r="9" spans="1:20">
      <c r="A9" s="5" t="s">
        <v>21</v>
      </c>
      <c r="B9" s="5">
        <v>2032</v>
      </c>
      <c r="C9" s="5">
        <v>-279</v>
      </c>
      <c r="D9" s="5">
        <v>1752</v>
      </c>
      <c r="E9" s="5">
        <v>1690</v>
      </c>
      <c r="F9" s="5">
        <v>425</v>
      </c>
      <c r="G9" s="5">
        <v>2115</v>
      </c>
      <c r="H9" s="5">
        <v>818</v>
      </c>
      <c r="I9" s="5">
        <v>1062</v>
      </c>
      <c r="J9" s="5">
        <v>223</v>
      </c>
      <c r="K9" s="5">
        <v>21</v>
      </c>
      <c r="L9" s="5"/>
      <c r="M9" s="5">
        <v>4540</v>
      </c>
      <c r="N9" s="5">
        <v>390</v>
      </c>
      <c r="O9" s="5">
        <v>4930</v>
      </c>
      <c r="P9" s="5"/>
      <c r="Q9" s="5">
        <v>4930</v>
      </c>
      <c r="S9" s="19">
        <f>N9/Q9</f>
        <v>7.9107505070993914E-2</v>
      </c>
      <c r="T9">
        <f>F9/G9</f>
        <v>0.20094562647754138</v>
      </c>
    </row>
    <row r="10" spans="1:20">
      <c r="A10" s="5" t="s">
        <v>22</v>
      </c>
      <c r="B10" s="5">
        <v>2072</v>
      </c>
      <c r="C10" s="5">
        <v>-22</v>
      </c>
      <c r="D10" s="5">
        <v>2050</v>
      </c>
      <c r="E10" s="5">
        <v>1774</v>
      </c>
      <c r="F10" s="5">
        <v>425</v>
      </c>
      <c r="G10" s="5">
        <v>2199</v>
      </c>
      <c r="H10" s="5">
        <v>846</v>
      </c>
      <c r="I10" s="5">
        <v>1008</v>
      </c>
      <c r="J10" s="5">
        <v>229</v>
      </c>
      <c r="K10" s="5">
        <v>33</v>
      </c>
      <c r="L10" s="5"/>
      <c r="M10" s="5">
        <v>4692</v>
      </c>
      <c r="N10" s="5">
        <v>665</v>
      </c>
      <c r="O10" s="5">
        <v>5357</v>
      </c>
      <c r="P10" s="5"/>
      <c r="Q10" s="5">
        <v>5357</v>
      </c>
      <c r="S10" s="19">
        <f t="shared" ref="S10:S73" si="0">N10/Q10</f>
        <v>0.12413664364383051</v>
      </c>
      <c r="T10">
        <f t="shared" ref="T10:T73" si="1">F10/G10</f>
        <v>0.19326966803092316</v>
      </c>
    </row>
    <row r="11" spans="1:20">
      <c r="A11" s="5" t="s">
        <v>23</v>
      </c>
      <c r="B11" s="5">
        <v>2115</v>
      </c>
      <c r="C11" s="5">
        <v>365</v>
      </c>
      <c r="D11" s="5">
        <v>2480</v>
      </c>
      <c r="E11" s="5">
        <v>1742</v>
      </c>
      <c r="F11" s="5">
        <v>454</v>
      </c>
      <c r="G11" s="5">
        <v>2196</v>
      </c>
      <c r="H11" s="5">
        <v>878</v>
      </c>
      <c r="I11" s="5">
        <v>1167</v>
      </c>
      <c r="J11" s="5">
        <v>245</v>
      </c>
      <c r="K11" s="5">
        <v>44</v>
      </c>
      <c r="L11" s="5"/>
      <c r="M11" s="5">
        <v>4735</v>
      </c>
      <c r="N11" s="5">
        <v>1108</v>
      </c>
      <c r="O11" s="5">
        <v>5843</v>
      </c>
      <c r="P11" s="5"/>
      <c r="Q11" s="5">
        <v>5843</v>
      </c>
      <c r="S11" s="19">
        <f t="shared" si="0"/>
        <v>0.18962861543727538</v>
      </c>
      <c r="T11">
        <f t="shared" si="1"/>
        <v>0.20673952641165755</v>
      </c>
    </row>
    <row r="12" spans="1:20">
      <c r="A12" s="5" t="s">
        <v>24</v>
      </c>
      <c r="B12" s="5">
        <v>2155</v>
      </c>
      <c r="C12" s="5">
        <v>405</v>
      </c>
      <c r="D12" s="5">
        <v>2560</v>
      </c>
      <c r="E12" s="5">
        <v>1844</v>
      </c>
      <c r="F12" s="5">
        <v>552</v>
      </c>
      <c r="G12" s="5">
        <v>2396</v>
      </c>
      <c r="H12" s="5">
        <v>913</v>
      </c>
      <c r="I12" s="5">
        <v>1222</v>
      </c>
      <c r="J12" s="5">
        <v>258</v>
      </c>
      <c r="K12" s="5">
        <v>51</v>
      </c>
      <c r="L12" s="5"/>
      <c r="M12" s="5">
        <v>4912</v>
      </c>
      <c r="N12" s="5">
        <v>1266</v>
      </c>
      <c r="O12" s="5">
        <v>6178</v>
      </c>
      <c r="P12" s="5"/>
      <c r="Q12" s="5">
        <v>6178</v>
      </c>
      <c r="S12" s="19">
        <f t="shared" si="0"/>
        <v>0.20492068630624799</v>
      </c>
      <c r="T12">
        <f t="shared" si="1"/>
        <v>0.23038397328881469</v>
      </c>
    </row>
    <row r="13" spans="1:20">
      <c r="A13" s="5" t="s">
        <v>25</v>
      </c>
      <c r="B13" s="5">
        <v>2180</v>
      </c>
      <c r="C13" s="5">
        <v>924</v>
      </c>
      <c r="D13" s="5">
        <v>3104</v>
      </c>
      <c r="E13" s="5">
        <v>1986</v>
      </c>
      <c r="F13" s="5">
        <v>613</v>
      </c>
      <c r="G13" s="5">
        <v>2599</v>
      </c>
      <c r="H13" s="5">
        <v>972</v>
      </c>
      <c r="I13" s="5">
        <v>1294</v>
      </c>
      <c r="J13" s="5">
        <v>261</v>
      </c>
      <c r="K13" s="5">
        <v>61</v>
      </c>
      <c r="L13" s="5"/>
      <c r="M13" s="5">
        <v>5138</v>
      </c>
      <c r="N13" s="5">
        <v>1859</v>
      </c>
      <c r="O13" s="5">
        <v>6997</v>
      </c>
      <c r="P13" s="5"/>
      <c r="Q13" s="5">
        <v>6997</v>
      </c>
      <c r="S13" s="19">
        <f t="shared" si="0"/>
        <v>0.26568529369729882</v>
      </c>
      <c r="T13">
        <f t="shared" si="1"/>
        <v>0.23585994613312813</v>
      </c>
    </row>
    <row r="14" spans="1:20">
      <c r="A14" s="5" t="s">
        <v>26</v>
      </c>
      <c r="B14" s="5">
        <v>2221</v>
      </c>
      <c r="C14" s="5">
        <v>553</v>
      </c>
      <c r="D14" s="5">
        <v>2774</v>
      </c>
      <c r="E14" s="5">
        <v>2075</v>
      </c>
      <c r="F14" s="5">
        <v>626</v>
      </c>
      <c r="G14" s="5">
        <v>2701</v>
      </c>
      <c r="H14" s="5">
        <v>1010</v>
      </c>
      <c r="I14" s="5">
        <v>1346</v>
      </c>
      <c r="J14" s="5">
        <v>266</v>
      </c>
      <c r="K14" s="5">
        <v>70</v>
      </c>
      <c r="L14" s="5"/>
      <c r="M14" s="5">
        <v>5306</v>
      </c>
      <c r="N14" s="5">
        <v>1515</v>
      </c>
      <c r="O14" s="5">
        <v>6821</v>
      </c>
      <c r="P14" s="5"/>
      <c r="Q14" s="5">
        <v>6821</v>
      </c>
      <c r="S14" s="19">
        <f t="shared" si="0"/>
        <v>0.22210819527928458</v>
      </c>
      <c r="T14">
        <f t="shared" si="1"/>
        <v>0.23176601258793039</v>
      </c>
    </row>
    <row r="15" spans="1:20">
      <c r="A15" s="5" t="s">
        <v>27</v>
      </c>
      <c r="B15" s="5">
        <v>2264</v>
      </c>
      <c r="C15" s="5">
        <v>1111</v>
      </c>
      <c r="D15" s="5">
        <v>3375</v>
      </c>
      <c r="E15" s="5">
        <v>2163</v>
      </c>
      <c r="F15" s="5">
        <v>615</v>
      </c>
      <c r="G15" s="5">
        <v>2778</v>
      </c>
      <c r="H15" s="5">
        <v>1013</v>
      </c>
      <c r="I15" s="5">
        <v>1361</v>
      </c>
      <c r="J15" s="5">
        <v>268</v>
      </c>
      <c r="K15" s="5">
        <v>80</v>
      </c>
      <c r="L15" s="5"/>
      <c r="M15" s="5">
        <v>5440</v>
      </c>
      <c r="N15" s="5">
        <v>2074</v>
      </c>
      <c r="O15" s="5">
        <v>7514</v>
      </c>
      <c r="P15" s="5"/>
      <c r="Q15" s="5">
        <v>7514</v>
      </c>
      <c r="S15" s="19">
        <f t="shared" si="0"/>
        <v>0.27601809954751133</v>
      </c>
      <c r="T15">
        <f t="shared" si="1"/>
        <v>0.22138228941684665</v>
      </c>
    </row>
    <row r="16" spans="1:20">
      <c r="A16" s="5" t="s">
        <v>28</v>
      </c>
      <c r="B16" s="5">
        <v>2311</v>
      </c>
      <c r="C16" s="5">
        <v>760</v>
      </c>
      <c r="D16" s="5">
        <v>3071</v>
      </c>
      <c r="E16" s="5">
        <v>2332</v>
      </c>
      <c r="F16" s="5">
        <v>621</v>
      </c>
      <c r="G16" s="5">
        <v>2953</v>
      </c>
      <c r="H16" s="5">
        <v>985</v>
      </c>
      <c r="I16" s="5">
        <v>1358</v>
      </c>
      <c r="J16" s="5">
        <v>273</v>
      </c>
      <c r="K16" s="5">
        <v>100</v>
      </c>
      <c r="L16" s="5"/>
      <c r="M16" s="5">
        <v>5628</v>
      </c>
      <c r="N16" s="5">
        <v>1754</v>
      </c>
      <c r="O16" s="5">
        <v>7382</v>
      </c>
      <c r="P16" s="5"/>
      <c r="Q16" s="5">
        <v>7382</v>
      </c>
      <c r="S16" s="19">
        <f t="shared" si="0"/>
        <v>0.23760498509888919</v>
      </c>
      <c r="T16">
        <f t="shared" si="1"/>
        <v>0.21029461564510668</v>
      </c>
    </row>
    <row r="17" spans="1:20">
      <c r="A17" s="5" t="s">
        <v>29</v>
      </c>
      <c r="B17" s="5">
        <v>2355</v>
      </c>
      <c r="C17" s="5">
        <v>352</v>
      </c>
      <c r="D17" s="5">
        <v>2707</v>
      </c>
      <c r="E17" s="5">
        <v>2384</v>
      </c>
      <c r="F17" s="5">
        <v>573</v>
      </c>
      <c r="G17" s="5">
        <v>2957</v>
      </c>
      <c r="H17" s="5">
        <v>991</v>
      </c>
      <c r="I17" s="5">
        <v>1367</v>
      </c>
      <c r="J17" s="5">
        <v>280</v>
      </c>
      <c r="K17" s="5">
        <v>96</v>
      </c>
      <c r="L17" s="5"/>
      <c r="M17" s="5">
        <v>5730</v>
      </c>
      <c r="N17" s="5">
        <v>1301</v>
      </c>
      <c r="O17" s="5">
        <v>7031</v>
      </c>
      <c r="P17" s="5"/>
      <c r="Q17" s="5">
        <v>7031</v>
      </c>
      <c r="S17" s="19">
        <f t="shared" si="0"/>
        <v>0.18503769022898592</v>
      </c>
      <c r="T17">
        <f t="shared" si="1"/>
        <v>0.19377747717281027</v>
      </c>
    </row>
    <row r="18" spans="1:20">
      <c r="A18" s="5" t="s">
        <v>30</v>
      </c>
      <c r="B18" s="5">
        <v>2408</v>
      </c>
      <c r="C18" s="5">
        <v>374</v>
      </c>
      <c r="D18" s="5">
        <v>2782</v>
      </c>
      <c r="E18" s="5">
        <v>2417</v>
      </c>
      <c r="F18" s="5">
        <v>569</v>
      </c>
      <c r="G18" s="5">
        <v>2986</v>
      </c>
      <c r="H18" s="5">
        <v>1007</v>
      </c>
      <c r="I18" s="5">
        <v>1393</v>
      </c>
      <c r="J18" s="5">
        <v>286</v>
      </c>
      <c r="K18" s="5">
        <v>100</v>
      </c>
      <c r="L18" s="5"/>
      <c r="M18" s="5">
        <v>5832</v>
      </c>
      <c r="N18" s="5">
        <v>1329</v>
      </c>
      <c r="O18" s="5">
        <v>7161</v>
      </c>
      <c r="P18" s="5"/>
      <c r="Q18" s="5">
        <v>7161</v>
      </c>
      <c r="S18" s="19">
        <f t="shared" si="0"/>
        <v>0.18558860494344365</v>
      </c>
      <c r="T18">
        <f t="shared" si="1"/>
        <v>0.19055592766242466</v>
      </c>
    </row>
    <row r="19" spans="1:20">
      <c r="A19" s="5" t="s">
        <v>31</v>
      </c>
      <c r="B19" s="5">
        <v>2491</v>
      </c>
      <c r="C19" s="5">
        <v>891</v>
      </c>
      <c r="D19" s="5">
        <v>3382</v>
      </c>
      <c r="E19" s="5">
        <v>2517</v>
      </c>
      <c r="F19" s="5">
        <v>574</v>
      </c>
      <c r="G19" s="5">
        <v>3091</v>
      </c>
      <c r="H19" s="5">
        <v>1053</v>
      </c>
      <c r="I19" s="5">
        <v>1464</v>
      </c>
      <c r="J19" s="5">
        <v>293</v>
      </c>
      <c r="K19" s="5">
        <v>118</v>
      </c>
      <c r="L19" s="5"/>
      <c r="M19" s="5">
        <v>6061</v>
      </c>
      <c r="N19" s="5">
        <v>1876</v>
      </c>
      <c r="O19" s="5">
        <v>7937</v>
      </c>
      <c r="P19" s="5"/>
      <c r="Q19" s="5">
        <v>7937</v>
      </c>
      <c r="S19" s="19">
        <f t="shared" si="0"/>
        <v>0.23636134559657301</v>
      </c>
      <c r="T19">
        <f t="shared" si="1"/>
        <v>0.18570042057586542</v>
      </c>
    </row>
    <row r="20" spans="1:20">
      <c r="A20" s="5" t="s">
        <v>32</v>
      </c>
      <c r="B20" s="5">
        <v>2476</v>
      </c>
      <c r="C20" s="5">
        <v>829</v>
      </c>
      <c r="D20" s="5">
        <v>3305</v>
      </c>
      <c r="E20" s="5">
        <v>2594</v>
      </c>
      <c r="F20" s="5">
        <v>575</v>
      </c>
      <c r="G20" s="5">
        <v>3169</v>
      </c>
      <c r="H20" s="5">
        <v>1091</v>
      </c>
      <c r="I20" s="5">
        <v>1519</v>
      </c>
      <c r="J20" s="5">
        <v>299</v>
      </c>
      <c r="K20" s="5">
        <v>129</v>
      </c>
      <c r="L20" s="5"/>
      <c r="M20" s="5">
        <v>6161</v>
      </c>
      <c r="N20" s="5">
        <v>1832</v>
      </c>
      <c r="O20" s="5">
        <v>7993</v>
      </c>
      <c r="P20" s="5"/>
      <c r="Q20" s="5">
        <v>7993</v>
      </c>
      <c r="S20" s="19">
        <f t="shared" si="0"/>
        <v>0.22920055048167146</v>
      </c>
      <c r="T20">
        <f t="shared" si="1"/>
        <v>0.18144525086778163</v>
      </c>
    </row>
    <row r="21" spans="1:20">
      <c r="A21" s="5" t="s">
        <v>33</v>
      </c>
      <c r="B21" s="5">
        <v>2413</v>
      </c>
      <c r="C21" s="5">
        <v>1072</v>
      </c>
      <c r="D21" s="5">
        <v>3485</v>
      </c>
      <c r="E21" s="5">
        <v>2613</v>
      </c>
      <c r="F21" s="5">
        <v>606</v>
      </c>
      <c r="G21" s="5">
        <v>3219</v>
      </c>
      <c r="H21" s="5">
        <v>1100</v>
      </c>
      <c r="I21" s="5">
        <v>1562</v>
      </c>
      <c r="J21" s="5">
        <v>308</v>
      </c>
      <c r="K21" s="5">
        <v>154</v>
      </c>
      <c r="L21" s="5"/>
      <c r="M21" s="5">
        <v>6126</v>
      </c>
      <c r="N21" s="5">
        <v>2140</v>
      </c>
      <c r="O21" s="5">
        <v>8266</v>
      </c>
      <c r="P21" s="5"/>
      <c r="Q21" s="5">
        <v>8266</v>
      </c>
      <c r="S21" s="19">
        <f t="shared" si="0"/>
        <v>0.2588918461166223</v>
      </c>
      <c r="T21">
        <f t="shared" si="1"/>
        <v>0.18825722273998136</v>
      </c>
    </row>
    <row r="22" spans="1:20">
      <c r="A22" s="5" t="s">
        <v>34</v>
      </c>
      <c r="B22" s="5">
        <v>2558</v>
      </c>
      <c r="C22" s="5">
        <v>1064</v>
      </c>
      <c r="D22" s="5">
        <v>3622</v>
      </c>
      <c r="E22" s="5">
        <v>2700</v>
      </c>
      <c r="F22" s="5">
        <v>623</v>
      </c>
      <c r="G22" s="5">
        <v>3323</v>
      </c>
      <c r="H22" s="5">
        <v>1102</v>
      </c>
      <c r="I22" s="5">
        <v>1590</v>
      </c>
      <c r="J22" s="5">
        <v>327</v>
      </c>
      <c r="K22" s="5">
        <v>161</v>
      </c>
      <c r="L22" s="5"/>
      <c r="M22" s="5">
        <v>6360</v>
      </c>
      <c r="N22" s="5">
        <v>2175</v>
      </c>
      <c r="O22" s="5">
        <v>8535</v>
      </c>
      <c r="P22" s="5"/>
      <c r="Q22" s="5">
        <v>8535</v>
      </c>
      <c r="S22" s="19">
        <f t="shared" si="0"/>
        <v>0.25483304042179261</v>
      </c>
      <c r="T22">
        <f t="shared" si="1"/>
        <v>0.18748119169425218</v>
      </c>
    </row>
    <row r="23" spans="1:20">
      <c r="A23" s="5" t="s">
        <v>35</v>
      </c>
      <c r="B23" s="5">
        <v>2580</v>
      </c>
      <c r="C23" s="5">
        <v>997</v>
      </c>
      <c r="D23" s="5">
        <v>3577</v>
      </c>
      <c r="E23" s="5">
        <v>2721</v>
      </c>
      <c r="F23" s="5">
        <v>650</v>
      </c>
      <c r="G23" s="5">
        <v>3371</v>
      </c>
      <c r="H23" s="5">
        <v>1105</v>
      </c>
      <c r="I23" s="5">
        <v>1634</v>
      </c>
      <c r="J23" s="5">
        <v>350</v>
      </c>
      <c r="K23" s="5">
        <v>179</v>
      </c>
      <c r="L23" s="5"/>
      <c r="M23" s="5">
        <v>6406</v>
      </c>
      <c r="N23" s="5">
        <v>2176</v>
      </c>
      <c r="O23" s="5">
        <v>8582</v>
      </c>
      <c r="P23" s="5"/>
      <c r="Q23" s="5">
        <v>8582</v>
      </c>
      <c r="S23" s="19">
        <f t="shared" si="0"/>
        <v>0.25355395012817528</v>
      </c>
      <c r="T23">
        <f t="shared" si="1"/>
        <v>0.19282112132898249</v>
      </c>
    </row>
    <row r="24" spans="1:20">
      <c r="A24" s="5" t="s">
        <v>36</v>
      </c>
      <c r="B24" s="5">
        <v>2641</v>
      </c>
      <c r="C24" s="5">
        <v>735</v>
      </c>
      <c r="D24" s="5">
        <v>3376</v>
      </c>
      <c r="E24" s="5">
        <v>2747</v>
      </c>
      <c r="F24" s="5">
        <v>649</v>
      </c>
      <c r="G24" s="5">
        <v>3396</v>
      </c>
      <c r="H24" s="5">
        <v>1120</v>
      </c>
      <c r="I24" s="5">
        <v>1687</v>
      </c>
      <c r="J24" s="5">
        <v>370</v>
      </c>
      <c r="K24" s="5">
        <v>197</v>
      </c>
      <c r="L24" s="5"/>
      <c r="M24" s="5">
        <v>6508</v>
      </c>
      <c r="N24" s="5">
        <v>1951</v>
      </c>
      <c r="O24" s="5">
        <v>8459</v>
      </c>
      <c r="P24" s="5"/>
      <c r="Q24" s="5">
        <v>8459</v>
      </c>
      <c r="S24" s="19">
        <f t="shared" si="0"/>
        <v>0.23064191984868188</v>
      </c>
      <c r="T24">
        <f t="shared" si="1"/>
        <v>0.19110718492343934</v>
      </c>
    </row>
    <row r="25" spans="1:20">
      <c r="A25" s="5" t="s">
        <v>37</v>
      </c>
      <c r="B25" s="5">
        <v>2773</v>
      </c>
      <c r="C25" s="5">
        <v>778</v>
      </c>
      <c r="D25" s="5">
        <v>3551</v>
      </c>
      <c r="E25" s="5">
        <v>2884</v>
      </c>
      <c r="F25" s="5">
        <v>657</v>
      </c>
      <c r="G25" s="5">
        <v>3541</v>
      </c>
      <c r="H25" s="5">
        <v>1203</v>
      </c>
      <c r="I25" s="5">
        <v>1786</v>
      </c>
      <c r="J25" s="5">
        <v>390</v>
      </c>
      <c r="K25" s="5">
        <v>193</v>
      </c>
      <c r="L25" s="5"/>
      <c r="M25" s="5">
        <v>6860</v>
      </c>
      <c r="N25" s="5">
        <v>2018</v>
      </c>
      <c r="O25" s="5">
        <v>8878</v>
      </c>
      <c r="P25" s="5"/>
      <c r="Q25" s="5">
        <v>8878</v>
      </c>
      <c r="S25" s="19">
        <f t="shared" si="0"/>
        <v>0.22730344672223474</v>
      </c>
      <c r="T25">
        <f t="shared" si="1"/>
        <v>0.18554080768144593</v>
      </c>
    </row>
    <row r="26" spans="1:20">
      <c r="A26" s="5" t="s">
        <v>38</v>
      </c>
      <c r="B26" s="5">
        <v>2783</v>
      </c>
      <c r="C26" s="5">
        <v>1037</v>
      </c>
      <c r="D26" s="5">
        <v>3820</v>
      </c>
      <c r="E26" s="5">
        <v>2999</v>
      </c>
      <c r="F26" s="5">
        <v>645</v>
      </c>
      <c r="G26" s="5">
        <v>3644</v>
      </c>
      <c r="H26" s="5">
        <v>1300</v>
      </c>
      <c r="I26" s="5">
        <v>1923</v>
      </c>
      <c r="J26" s="5">
        <v>409</v>
      </c>
      <c r="K26" s="5">
        <v>214</v>
      </c>
      <c r="L26" s="5"/>
      <c r="M26" s="5">
        <v>7082</v>
      </c>
      <c r="N26" s="5">
        <v>2305</v>
      </c>
      <c r="O26" s="5">
        <v>9387</v>
      </c>
      <c r="P26" s="5"/>
      <c r="Q26" s="5">
        <v>9387</v>
      </c>
      <c r="S26" s="19">
        <f t="shared" si="0"/>
        <v>0.24555235964631938</v>
      </c>
      <c r="T26">
        <f t="shared" si="1"/>
        <v>0.17700329308452251</v>
      </c>
    </row>
    <row r="27" spans="1:20">
      <c r="A27" s="5" t="s">
        <v>39</v>
      </c>
      <c r="B27" s="5">
        <v>2809</v>
      </c>
      <c r="C27" s="5">
        <v>1736</v>
      </c>
      <c r="D27" s="5">
        <v>4545</v>
      </c>
      <c r="E27" s="5">
        <v>3203</v>
      </c>
      <c r="F27" s="5">
        <v>675</v>
      </c>
      <c r="G27" s="5">
        <v>3878</v>
      </c>
      <c r="H27" s="5">
        <v>1381</v>
      </c>
      <c r="I27" s="5">
        <v>2033</v>
      </c>
      <c r="J27" s="5">
        <v>430</v>
      </c>
      <c r="K27" s="5">
        <v>222</v>
      </c>
      <c r="L27" s="5"/>
      <c r="M27" s="5">
        <v>7393</v>
      </c>
      <c r="N27" s="5">
        <v>3063</v>
      </c>
      <c r="O27" s="5">
        <v>10456</v>
      </c>
      <c r="P27" s="5"/>
      <c r="Q27" s="5">
        <v>10456</v>
      </c>
      <c r="S27" s="19">
        <f t="shared" si="0"/>
        <v>0.29294185156847741</v>
      </c>
      <c r="T27">
        <f t="shared" si="1"/>
        <v>0.17405879319236719</v>
      </c>
    </row>
    <row r="28" spans="1:20">
      <c r="A28" s="5" t="s">
        <v>40</v>
      </c>
      <c r="B28" s="5">
        <v>2850</v>
      </c>
      <c r="C28" s="5">
        <v>1130</v>
      </c>
      <c r="D28" s="5">
        <v>3980</v>
      </c>
      <c r="E28" s="5">
        <v>3439</v>
      </c>
      <c r="F28" s="5">
        <v>695</v>
      </c>
      <c r="G28" s="5">
        <v>4134</v>
      </c>
      <c r="H28" s="5">
        <v>1382</v>
      </c>
      <c r="I28" s="5">
        <v>2063</v>
      </c>
      <c r="J28" s="5">
        <v>443</v>
      </c>
      <c r="K28" s="5">
        <v>238</v>
      </c>
      <c r="L28" s="5"/>
      <c r="M28" s="5">
        <v>7671</v>
      </c>
      <c r="N28" s="5">
        <v>2506</v>
      </c>
      <c r="O28" s="5">
        <v>10177</v>
      </c>
      <c r="P28" s="5"/>
      <c r="Q28" s="5">
        <v>10177</v>
      </c>
      <c r="S28" s="19">
        <f t="shared" si="0"/>
        <v>0.24624152500736957</v>
      </c>
      <c r="T28">
        <f t="shared" si="1"/>
        <v>0.16811804547653605</v>
      </c>
    </row>
    <row r="29" spans="1:20">
      <c r="A29" s="5" t="s">
        <v>41</v>
      </c>
      <c r="B29" s="5">
        <v>2972</v>
      </c>
      <c r="C29" s="5">
        <v>861</v>
      </c>
      <c r="D29" s="5">
        <v>3833</v>
      </c>
      <c r="E29" s="5">
        <v>3716</v>
      </c>
      <c r="F29" s="5">
        <v>736</v>
      </c>
      <c r="G29" s="5">
        <v>4452</v>
      </c>
      <c r="H29" s="5">
        <v>1443</v>
      </c>
      <c r="I29" s="5">
        <v>2148</v>
      </c>
      <c r="J29" s="5">
        <v>454</v>
      </c>
      <c r="K29" s="5">
        <v>251</v>
      </c>
      <c r="L29" s="5"/>
      <c r="M29" s="5">
        <v>8131</v>
      </c>
      <c r="N29" s="5">
        <v>2302</v>
      </c>
      <c r="O29" s="5">
        <v>10433</v>
      </c>
      <c r="P29" s="5"/>
      <c r="Q29" s="5">
        <v>10433</v>
      </c>
      <c r="S29" s="19">
        <f t="shared" si="0"/>
        <v>0.22064602702961755</v>
      </c>
      <c r="T29">
        <f t="shared" si="1"/>
        <v>0.16531895777178796</v>
      </c>
    </row>
    <row r="30" spans="1:20">
      <c r="A30" s="5" t="s">
        <v>42</v>
      </c>
      <c r="B30" s="5">
        <v>3109</v>
      </c>
      <c r="C30" s="5">
        <v>1033</v>
      </c>
      <c r="D30" s="5">
        <v>4142</v>
      </c>
      <c r="E30" s="5">
        <v>3930</v>
      </c>
      <c r="F30" s="5">
        <v>900</v>
      </c>
      <c r="G30" s="5">
        <v>4830</v>
      </c>
      <c r="H30" s="5">
        <v>1597</v>
      </c>
      <c r="I30" s="5">
        <v>2357</v>
      </c>
      <c r="J30" s="5">
        <v>462</v>
      </c>
      <c r="K30" s="5">
        <v>298</v>
      </c>
      <c r="L30" s="5"/>
      <c r="M30" s="5">
        <v>8636</v>
      </c>
      <c r="N30" s="5">
        <v>2693</v>
      </c>
      <c r="O30" s="5">
        <v>11329</v>
      </c>
      <c r="P30" s="5"/>
      <c r="Q30" s="5">
        <v>11329</v>
      </c>
      <c r="S30" s="19">
        <f t="shared" si="0"/>
        <v>0.23770853561655927</v>
      </c>
      <c r="T30">
        <f t="shared" si="1"/>
        <v>0.18633540372670807</v>
      </c>
    </row>
    <row r="31" spans="1:20">
      <c r="A31" s="5" t="s">
        <v>43</v>
      </c>
      <c r="B31" s="5">
        <v>3685</v>
      </c>
      <c r="C31" s="5">
        <v>1037</v>
      </c>
      <c r="D31" s="5">
        <v>4722</v>
      </c>
      <c r="E31" s="5">
        <v>4461</v>
      </c>
      <c r="F31" s="5">
        <v>1178</v>
      </c>
      <c r="G31" s="5">
        <v>5639</v>
      </c>
      <c r="H31" s="5">
        <v>1595</v>
      </c>
      <c r="I31" s="5">
        <v>2387</v>
      </c>
      <c r="J31" s="5">
        <v>479</v>
      </c>
      <c r="K31" s="5">
        <v>298</v>
      </c>
      <c r="L31" s="5">
        <v>15</v>
      </c>
      <c r="M31" s="5">
        <v>9741</v>
      </c>
      <c r="N31" s="5">
        <v>3007</v>
      </c>
      <c r="O31" s="5">
        <v>12748</v>
      </c>
      <c r="P31" s="5"/>
      <c r="Q31" s="5">
        <v>12748</v>
      </c>
      <c r="S31" s="19">
        <f t="shared" si="0"/>
        <v>0.2358801380608723</v>
      </c>
      <c r="T31">
        <f t="shared" si="1"/>
        <v>0.20890228763965243</v>
      </c>
    </row>
    <row r="32" spans="1:20">
      <c r="A32" s="5" t="s">
        <v>44</v>
      </c>
      <c r="B32" s="5">
        <v>4038</v>
      </c>
      <c r="C32" s="5">
        <v>984</v>
      </c>
      <c r="D32" s="5">
        <v>5022</v>
      </c>
      <c r="E32" s="5">
        <v>5099</v>
      </c>
      <c r="F32" s="5">
        <v>1316</v>
      </c>
      <c r="G32" s="5">
        <v>6415</v>
      </c>
      <c r="H32" s="5">
        <v>1729</v>
      </c>
      <c r="I32" s="5">
        <v>2538</v>
      </c>
      <c r="J32" s="5">
        <v>510</v>
      </c>
      <c r="K32" s="5">
        <v>289</v>
      </c>
      <c r="L32" s="5">
        <v>10</v>
      </c>
      <c r="M32" s="5">
        <v>10866</v>
      </c>
      <c r="N32" s="5">
        <v>3109</v>
      </c>
      <c r="O32" s="5">
        <v>13975</v>
      </c>
      <c r="P32" s="5">
        <v>4</v>
      </c>
      <c r="Q32" s="5">
        <v>13979</v>
      </c>
      <c r="S32" s="19">
        <f t="shared" si="0"/>
        <v>0.22240503612561699</v>
      </c>
      <c r="T32">
        <f t="shared" si="1"/>
        <v>0.20514419329696024</v>
      </c>
    </row>
    <row r="33" spans="1:20">
      <c r="A33" s="5" t="s">
        <v>45</v>
      </c>
      <c r="B33" s="5">
        <v>4120</v>
      </c>
      <c r="C33" s="5">
        <v>1393</v>
      </c>
      <c r="D33" s="5">
        <v>5513</v>
      </c>
      <c r="E33" s="5">
        <v>5310</v>
      </c>
      <c r="F33" s="5">
        <v>1174</v>
      </c>
      <c r="G33" s="5">
        <v>6484</v>
      </c>
      <c r="H33" s="5">
        <v>1855</v>
      </c>
      <c r="I33" s="5">
        <v>2712</v>
      </c>
      <c r="J33" s="5">
        <v>562</v>
      </c>
      <c r="K33" s="5">
        <v>289</v>
      </c>
      <c r="L33" s="5">
        <v>6</v>
      </c>
      <c r="M33" s="5">
        <v>11285</v>
      </c>
      <c r="N33" s="5">
        <v>3424</v>
      </c>
      <c r="O33" s="5">
        <v>14709</v>
      </c>
      <c r="P33" s="5">
        <v>9</v>
      </c>
      <c r="Q33" s="5">
        <v>14718</v>
      </c>
      <c r="S33" s="19">
        <f t="shared" si="0"/>
        <v>0.23264030438918332</v>
      </c>
      <c r="T33">
        <f t="shared" si="1"/>
        <v>0.1810610734114744</v>
      </c>
    </row>
    <row r="34" spans="1:20">
      <c r="A34" s="5" t="s">
        <v>46</v>
      </c>
      <c r="B34" s="5">
        <v>4347</v>
      </c>
      <c r="C34" s="5">
        <v>518</v>
      </c>
      <c r="D34" s="5">
        <v>4865</v>
      </c>
      <c r="E34" s="5">
        <v>5405</v>
      </c>
      <c r="F34" s="5">
        <v>1082</v>
      </c>
      <c r="G34" s="5">
        <v>6487</v>
      </c>
      <c r="H34" s="5">
        <v>1926</v>
      </c>
      <c r="I34" s="5">
        <v>2867</v>
      </c>
      <c r="J34" s="5">
        <v>622</v>
      </c>
      <c r="K34" s="5">
        <v>312</v>
      </c>
      <c r="L34" s="5">
        <v>7</v>
      </c>
      <c r="M34" s="5">
        <v>11678</v>
      </c>
      <c r="N34" s="5">
        <v>2541</v>
      </c>
      <c r="O34" s="5">
        <v>14219</v>
      </c>
      <c r="P34" s="5">
        <v>15</v>
      </c>
      <c r="Q34" s="5">
        <v>14234</v>
      </c>
      <c r="S34" s="19">
        <f t="shared" si="0"/>
        <v>0.178516228748068</v>
      </c>
      <c r="T34">
        <f t="shared" si="1"/>
        <v>0.16679512871897642</v>
      </c>
    </row>
    <row r="35" spans="1:20">
      <c r="A35" s="5" t="s">
        <v>47</v>
      </c>
      <c r="B35" s="5">
        <v>4394</v>
      </c>
      <c r="C35" s="5">
        <v>735</v>
      </c>
      <c r="D35" s="5">
        <v>5129</v>
      </c>
      <c r="E35" s="5">
        <v>5356</v>
      </c>
      <c r="F35" s="5">
        <v>998</v>
      </c>
      <c r="G35" s="5">
        <v>6354</v>
      </c>
      <c r="H35" s="5">
        <v>2026</v>
      </c>
      <c r="I35" s="5">
        <v>3027</v>
      </c>
      <c r="J35" s="5">
        <v>666</v>
      </c>
      <c r="K35" s="5">
        <v>326</v>
      </c>
      <c r="L35" s="5">
        <v>9</v>
      </c>
      <c r="M35" s="5">
        <v>11776</v>
      </c>
      <c r="N35" s="5">
        <v>2734</v>
      </c>
      <c r="O35" s="5">
        <v>14510</v>
      </c>
      <c r="P35" s="5">
        <v>25</v>
      </c>
      <c r="Q35" s="5">
        <v>14535</v>
      </c>
      <c r="S35" s="19">
        <f t="shared" si="0"/>
        <v>0.18809769521843825</v>
      </c>
      <c r="T35">
        <f t="shared" si="1"/>
        <v>0.15706641485678313</v>
      </c>
    </row>
    <row r="36" spans="1:20">
      <c r="A36" s="5" t="s">
        <v>48</v>
      </c>
      <c r="B36" s="5">
        <v>4297</v>
      </c>
      <c r="C36" s="5">
        <v>1026</v>
      </c>
      <c r="D36" s="5">
        <v>5323</v>
      </c>
      <c r="E36" s="5">
        <v>4835</v>
      </c>
      <c r="F36" s="5">
        <v>955</v>
      </c>
      <c r="G36" s="5">
        <v>5790</v>
      </c>
      <c r="H36" s="5">
        <v>2055</v>
      </c>
      <c r="I36" s="5">
        <v>3077</v>
      </c>
      <c r="J36" s="5">
        <v>698</v>
      </c>
      <c r="K36" s="5">
        <v>313</v>
      </c>
      <c r="L36" s="5">
        <v>11</v>
      </c>
      <c r="M36" s="5">
        <v>11187</v>
      </c>
      <c r="N36" s="5">
        <v>3003</v>
      </c>
      <c r="O36" s="5">
        <v>14190</v>
      </c>
      <c r="P36" s="5">
        <v>29</v>
      </c>
      <c r="Q36" s="5">
        <v>14219</v>
      </c>
      <c r="S36" s="19">
        <f t="shared" si="0"/>
        <v>0.21119628665869611</v>
      </c>
      <c r="T36">
        <f t="shared" si="1"/>
        <v>0.16493955094991364</v>
      </c>
    </row>
    <row r="37" spans="1:20">
      <c r="A37" s="5" t="s">
        <v>49</v>
      </c>
      <c r="B37" s="5">
        <v>4102</v>
      </c>
      <c r="C37" s="5">
        <v>1000</v>
      </c>
      <c r="D37" s="5">
        <v>5102</v>
      </c>
      <c r="E37" s="5">
        <v>4794</v>
      </c>
      <c r="F37" s="5">
        <v>899</v>
      </c>
      <c r="G37" s="5">
        <v>5693</v>
      </c>
      <c r="H37" s="5">
        <v>2084</v>
      </c>
      <c r="I37" s="5">
        <v>3171</v>
      </c>
      <c r="J37" s="5">
        <v>730</v>
      </c>
      <c r="K37" s="5">
        <v>342</v>
      </c>
      <c r="L37" s="5">
        <v>15</v>
      </c>
      <c r="M37" s="5">
        <v>10980</v>
      </c>
      <c r="N37" s="5">
        <v>2986</v>
      </c>
      <c r="O37" s="5">
        <v>13966</v>
      </c>
      <c r="P37" s="5">
        <v>38</v>
      </c>
      <c r="Q37" s="5">
        <v>14004</v>
      </c>
      <c r="S37" s="19">
        <f t="shared" si="0"/>
        <v>0.21322479291630964</v>
      </c>
      <c r="T37">
        <f t="shared" si="1"/>
        <v>0.1579132267697172</v>
      </c>
    </row>
    <row r="38" spans="1:20">
      <c r="A38" s="5" t="s">
        <v>50</v>
      </c>
      <c r="B38" s="5">
        <v>3846</v>
      </c>
      <c r="C38" s="5">
        <v>860</v>
      </c>
      <c r="D38" s="5">
        <v>4706</v>
      </c>
      <c r="E38" s="5">
        <v>4876</v>
      </c>
      <c r="F38" s="5">
        <v>856</v>
      </c>
      <c r="G38" s="5">
        <v>5732</v>
      </c>
      <c r="H38" s="5">
        <v>2118</v>
      </c>
      <c r="I38" s="5">
        <v>3259</v>
      </c>
      <c r="J38" s="5">
        <v>757</v>
      </c>
      <c r="K38" s="5">
        <v>364</v>
      </c>
      <c r="L38" s="5">
        <v>20</v>
      </c>
      <c r="M38" s="5">
        <v>10840</v>
      </c>
      <c r="N38" s="5">
        <v>2857</v>
      </c>
      <c r="O38" s="5">
        <v>13697</v>
      </c>
      <c r="P38" s="5">
        <v>49</v>
      </c>
      <c r="Q38" s="5">
        <v>13746</v>
      </c>
      <c r="S38" s="19">
        <f t="shared" si="0"/>
        <v>0.2078422813909501</v>
      </c>
      <c r="T38">
        <f t="shared" si="1"/>
        <v>0.14933705512909978</v>
      </c>
    </row>
    <row r="39" spans="1:20">
      <c r="A39" s="5" t="s">
        <v>51</v>
      </c>
      <c r="B39" s="5">
        <v>3855</v>
      </c>
      <c r="C39" s="5">
        <v>1261</v>
      </c>
      <c r="D39" s="5">
        <v>5116</v>
      </c>
      <c r="E39" s="5">
        <v>4981</v>
      </c>
      <c r="F39" s="5">
        <v>949</v>
      </c>
      <c r="G39" s="5">
        <v>5930</v>
      </c>
      <c r="H39" s="5">
        <v>2140</v>
      </c>
      <c r="I39" s="5">
        <v>3327</v>
      </c>
      <c r="J39" s="5">
        <v>774</v>
      </c>
      <c r="K39" s="5">
        <v>392</v>
      </c>
      <c r="L39" s="5">
        <v>21</v>
      </c>
      <c r="M39" s="5">
        <v>10976</v>
      </c>
      <c r="N39" s="5">
        <v>3397</v>
      </c>
      <c r="O39" s="5">
        <v>14373</v>
      </c>
      <c r="P39" s="5">
        <v>62</v>
      </c>
      <c r="Q39" s="5">
        <v>14435</v>
      </c>
      <c r="S39" s="19">
        <f t="shared" si="0"/>
        <v>0.2353307932109456</v>
      </c>
      <c r="T39">
        <f t="shared" si="1"/>
        <v>0.16003372681281619</v>
      </c>
    </row>
    <row r="40" spans="1:20">
      <c r="A40" s="5" t="s">
        <v>52</v>
      </c>
      <c r="B40" s="5">
        <v>3920</v>
      </c>
      <c r="C40" s="5">
        <v>1200</v>
      </c>
      <c r="D40" s="5">
        <v>5120</v>
      </c>
      <c r="E40" s="5">
        <v>5123</v>
      </c>
      <c r="F40" s="5">
        <v>937</v>
      </c>
      <c r="G40" s="5">
        <v>6060</v>
      </c>
      <c r="H40" s="5">
        <v>2170</v>
      </c>
      <c r="I40" s="5">
        <v>3392</v>
      </c>
      <c r="J40" s="5">
        <v>790</v>
      </c>
      <c r="K40" s="5">
        <v>406</v>
      </c>
      <c r="L40" s="5">
        <v>26</v>
      </c>
      <c r="M40" s="5">
        <v>11213</v>
      </c>
      <c r="N40" s="5">
        <v>3359</v>
      </c>
      <c r="O40" s="5">
        <v>14572</v>
      </c>
      <c r="P40" s="5">
        <v>78</v>
      </c>
      <c r="Q40" s="5">
        <v>14650</v>
      </c>
      <c r="S40" s="19">
        <f t="shared" si="0"/>
        <v>0.22928327645051194</v>
      </c>
      <c r="T40">
        <f t="shared" si="1"/>
        <v>0.15462046204620461</v>
      </c>
    </row>
    <row r="41" spans="1:20">
      <c r="A41" s="5" t="s">
        <v>53</v>
      </c>
      <c r="B41" s="5">
        <v>3934</v>
      </c>
      <c r="C41" s="5">
        <v>965</v>
      </c>
      <c r="D41" s="5">
        <v>4899</v>
      </c>
      <c r="E41" s="5">
        <v>5283</v>
      </c>
      <c r="F41" s="5">
        <v>1024</v>
      </c>
      <c r="G41" s="5">
        <v>6307</v>
      </c>
      <c r="H41" s="5">
        <v>2219</v>
      </c>
      <c r="I41" s="5">
        <v>3492</v>
      </c>
      <c r="J41" s="5">
        <v>808</v>
      </c>
      <c r="K41" s="5">
        <v>435</v>
      </c>
      <c r="L41" s="5">
        <v>30</v>
      </c>
      <c r="M41" s="5">
        <v>11436</v>
      </c>
      <c r="N41" s="5">
        <v>3262</v>
      </c>
      <c r="O41" s="5">
        <v>14698</v>
      </c>
      <c r="P41" s="5">
        <v>97</v>
      </c>
      <c r="Q41" s="5">
        <v>14795</v>
      </c>
      <c r="S41" s="19">
        <f t="shared" si="0"/>
        <v>0.22047989185535655</v>
      </c>
      <c r="T41">
        <f t="shared" si="1"/>
        <v>0.16235928333597591</v>
      </c>
    </row>
    <row r="42" spans="1:20">
      <c r="A42" s="5" t="s">
        <v>54</v>
      </c>
      <c r="B42" s="5">
        <v>3923</v>
      </c>
      <c r="C42" s="5">
        <v>1340</v>
      </c>
      <c r="D42" s="5">
        <v>5263</v>
      </c>
      <c r="E42" s="5">
        <v>5490</v>
      </c>
      <c r="F42" s="5">
        <v>1041</v>
      </c>
      <c r="G42" s="5">
        <v>6531</v>
      </c>
      <c r="H42" s="5">
        <v>2284</v>
      </c>
      <c r="I42" s="5">
        <v>3568</v>
      </c>
      <c r="J42" s="5">
        <v>830</v>
      </c>
      <c r="K42" s="5">
        <v>428</v>
      </c>
      <c r="L42" s="5">
        <v>26</v>
      </c>
      <c r="M42" s="5">
        <v>11697</v>
      </c>
      <c r="N42" s="5">
        <v>3665</v>
      </c>
      <c r="O42" s="5">
        <v>15362</v>
      </c>
      <c r="P42" s="5">
        <v>110</v>
      </c>
      <c r="Q42" s="5">
        <v>15472</v>
      </c>
      <c r="S42" s="19">
        <f t="shared" si="0"/>
        <v>0.23687952430196485</v>
      </c>
      <c r="T42">
        <f t="shared" si="1"/>
        <v>0.15939366100137806</v>
      </c>
    </row>
    <row r="43" spans="1:20">
      <c r="A43" s="5" t="s">
        <v>55</v>
      </c>
      <c r="B43" s="5">
        <v>3899</v>
      </c>
      <c r="C43" s="5">
        <v>1376</v>
      </c>
      <c r="D43" s="5">
        <v>5275</v>
      </c>
      <c r="E43" s="5">
        <v>5694</v>
      </c>
      <c r="F43" s="5">
        <v>1062</v>
      </c>
      <c r="G43" s="5">
        <v>6756</v>
      </c>
      <c r="H43" s="5">
        <v>2298</v>
      </c>
      <c r="I43" s="5">
        <v>3616</v>
      </c>
      <c r="J43" s="5">
        <v>855</v>
      </c>
      <c r="K43" s="5">
        <v>434</v>
      </c>
      <c r="L43" s="5">
        <v>29</v>
      </c>
      <c r="M43" s="5">
        <v>11891</v>
      </c>
      <c r="N43" s="5">
        <v>3756</v>
      </c>
      <c r="O43" s="5">
        <v>15647</v>
      </c>
      <c r="P43" s="5">
        <v>131</v>
      </c>
      <c r="Q43" s="5">
        <v>15778</v>
      </c>
      <c r="S43" s="19">
        <f t="shared" si="0"/>
        <v>0.23805298516922296</v>
      </c>
      <c r="T43">
        <f t="shared" si="1"/>
        <v>0.15719360568383658</v>
      </c>
    </row>
    <row r="44" spans="1:20">
      <c r="A44" s="5" t="s">
        <v>56</v>
      </c>
      <c r="B44" s="5">
        <v>3890</v>
      </c>
      <c r="C44" s="5">
        <v>1226</v>
      </c>
      <c r="D44" s="5">
        <v>5116</v>
      </c>
      <c r="E44" s="5">
        <v>5892</v>
      </c>
      <c r="F44" s="5">
        <v>1099</v>
      </c>
      <c r="G44" s="5">
        <v>6991</v>
      </c>
      <c r="H44" s="5">
        <v>2334</v>
      </c>
      <c r="I44" s="5">
        <v>3668</v>
      </c>
      <c r="J44" s="5">
        <v>882</v>
      </c>
      <c r="K44" s="5">
        <v>423</v>
      </c>
      <c r="L44" s="5">
        <v>29</v>
      </c>
      <c r="M44" s="5">
        <v>12116</v>
      </c>
      <c r="N44" s="5">
        <v>3659</v>
      </c>
      <c r="O44" s="5">
        <v>15775</v>
      </c>
      <c r="P44" s="5">
        <v>153</v>
      </c>
      <c r="Q44" s="5">
        <v>15928</v>
      </c>
      <c r="S44" s="19">
        <f t="shared" si="0"/>
        <v>0.2297212456052235</v>
      </c>
      <c r="T44">
        <f t="shared" si="1"/>
        <v>0.15720211700758119</v>
      </c>
    </row>
    <row r="45" spans="1:20">
      <c r="A45" s="5" t="s">
        <v>57</v>
      </c>
      <c r="B45" s="5">
        <v>3945</v>
      </c>
      <c r="C45" s="5">
        <v>1125</v>
      </c>
      <c r="D45" s="5">
        <v>5070</v>
      </c>
      <c r="E45" s="5">
        <v>6184</v>
      </c>
      <c r="F45" s="5">
        <v>1141</v>
      </c>
      <c r="G45" s="5">
        <v>7325</v>
      </c>
      <c r="H45" s="5">
        <v>2366</v>
      </c>
      <c r="I45" s="5">
        <v>3710</v>
      </c>
      <c r="J45" s="5">
        <v>862</v>
      </c>
      <c r="K45" s="5">
        <v>451</v>
      </c>
      <c r="L45" s="5">
        <v>31</v>
      </c>
      <c r="M45" s="5">
        <v>12495</v>
      </c>
      <c r="N45" s="5">
        <v>3610</v>
      </c>
      <c r="O45" s="5">
        <v>16105</v>
      </c>
      <c r="P45" s="5">
        <v>174</v>
      </c>
      <c r="Q45" s="5">
        <v>16279</v>
      </c>
      <c r="S45" s="19">
        <f t="shared" si="0"/>
        <v>0.22175809324897106</v>
      </c>
      <c r="T45">
        <f t="shared" si="1"/>
        <v>0.15576791808873719</v>
      </c>
    </row>
    <row r="46" spans="1:20">
      <c r="A46" s="5" t="s">
        <v>58</v>
      </c>
      <c r="B46" s="5">
        <v>3946</v>
      </c>
      <c r="C46" s="5">
        <v>1314</v>
      </c>
      <c r="D46" s="5">
        <v>5260</v>
      </c>
      <c r="E46" s="5">
        <v>6503</v>
      </c>
      <c r="F46" s="5">
        <v>1259</v>
      </c>
      <c r="G46" s="5">
        <v>7762</v>
      </c>
      <c r="H46" s="5">
        <v>2452</v>
      </c>
      <c r="I46" s="5">
        <v>3927</v>
      </c>
      <c r="J46" s="5">
        <v>936</v>
      </c>
      <c r="K46" s="5">
        <v>505</v>
      </c>
      <c r="L46" s="5">
        <v>34</v>
      </c>
      <c r="M46" s="5">
        <v>12901</v>
      </c>
      <c r="N46" s="5">
        <v>4048</v>
      </c>
      <c r="O46" s="5">
        <v>16949</v>
      </c>
      <c r="P46" s="5">
        <v>191</v>
      </c>
      <c r="Q46" s="5">
        <v>17140</v>
      </c>
      <c r="S46" s="19">
        <f t="shared" si="0"/>
        <v>0.23617269544924155</v>
      </c>
      <c r="T46">
        <f t="shared" si="1"/>
        <v>0.16220046379799022</v>
      </c>
    </row>
    <row r="47" spans="1:20">
      <c r="A47" s="5" t="s">
        <v>59</v>
      </c>
      <c r="B47" s="5">
        <v>3935</v>
      </c>
      <c r="C47" s="5">
        <v>1332</v>
      </c>
      <c r="D47" s="5">
        <v>5267</v>
      </c>
      <c r="E47" s="5">
        <v>7016</v>
      </c>
      <c r="F47" s="5">
        <v>1456</v>
      </c>
      <c r="G47" s="5">
        <v>8472</v>
      </c>
      <c r="H47" s="5">
        <v>2554</v>
      </c>
      <c r="I47" s="5">
        <v>4097</v>
      </c>
      <c r="J47" s="5">
        <v>973</v>
      </c>
      <c r="K47" s="5">
        <v>535</v>
      </c>
      <c r="L47" s="5">
        <v>35</v>
      </c>
      <c r="M47" s="5">
        <v>13505</v>
      </c>
      <c r="N47" s="5">
        <v>4331</v>
      </c>
      <c r="O47" s="5">
        <v>17836</v>
      </c>
      <c r="P47" s="5">
        <v>215</v>
      </c>
      <c r="Q47" s="5">
        <v>18051</v>
      </c>
      <c r="S47" s="19">
        <f t="shared" si="0"/>
        <v>0.23993130574483409</v>
      </c>
      <c r="T47">
        <f t="shared" si="1"/>
        <v>0.17186024551463644</v>
      </c>
    </row>
    <row r="48" spans="1:20">
      <c r="A48" s="5" t="s">
        <v>60</v>
      </c>
      <c r="B48" s="5">
        <v>3952</v>
      </c>
      <c r="C48" s="5">
        <v>1474</v>
      </c>
      <c r="D48" s="5">
        <v>5426</v>
      </c>
      <c r="E48" s="5">
        <v>7585</v>
      </c>
      <c r="F48" s="5">
        <v>1632</v>
      </c>
      <c r="G48" s="5">
        <v>9217</v>
      </c>
      <c r="H48" s="5">
        <v>2661</v>
      </c>
      <c r="I48" s="5">
        <v>4278</v>
      </c>
      <c r="J48" s="5">
        <v>1015</v>
      </c>
      <c r="K48" s="5">
        <v>566</v>
      </c>
      <c r="L48" s="5">
        <v>36</v>
      </c>
      <c r="M48" s="5">
        <v>14198</v>
      </c>
      <c r="N48" s="5">
        <v>4723</v>
      </c>
      <c r="O48" s="5">
        <v>18921</v>
      </c>
      <c r="P48" s="5">
        <v>237</v>
      </c>
      <c r="Q48" s="5">
        <v>19158</v>
      </c>
      <c r="S48" s="19">
        <f t="shared" si="0"/>
        <v>0.24652886522601525</v>
      </c>
      <c r="T48">
        <f t="shared" si="1"/>
        <v>0.17706412064663121</v>
      </c>
    </row>
    <row r="49" spans="1:20">
      <c r="A49" s="5" t="s">
        <v>61</v>
      </c>
      <c r="B49" s="5">
        <v>3989</v>
      </c>
      <c r="C49" s="5">
        <v>2135</v>
      </c>
      <c r="D49" s="5">
        <v>6124</v>
      </c>
      <c r="E49" s="5">
        <v>7981</v>
      </c>
      <c r="F49" s="5">
        <v>1852</v>
      </c>
      <c r="G49" s="5">
        <v>9833</v>
      </c>
      <c r="H49" s="5">
        <v>2785</v>
      </c>
      <c r="I49" s="5">
        <v>4382</v>
      </c>
      <c r="J49" s="5">
        <v>1068</v>
      </c>
      <c r="K49" s="5">
        <v>501</v>
      </c>
      <c r="L49" s="5">
        <v>28</v>
      </c>
      <c r="M49" s="5">
        <v>14755</v>
      </c>
      <c r="N49" s="5">
        <v>5584</v>
      </c>
      <c r="O49" s="5">
        <v>20339</v>
      </c>
      <c r="P49" s="5">
        <v>251</v>
      </c>
      <c r="Q49" s="5">
        <v>20590</v>
      </c>
      <c r="S49" s="19">
        <f t="shared" si="0"/>
        <v>0.27119961146187471</v>
      </c>
      <c r="T49">
        <f t="shared" si="1"/>
        <v>0.18834536763958101</v>
      </c>
    </row>
    <row r="50" spans="1:20">
      <c r="A50" s="5" t="s">
        <v>62</v>
      </c>
      <c r="B50" s="5">
        <v>4021</v>
      </c>
      <c r="C50" s="5">
        <v>1720</v>
      </c>
      <c r="D50" s="5">
        <v>5741</v>
      </c>
      <c r="E50" s="5">
        <v>8222</v>
      </c>
      <c r="F50" s="5">
        <v>1720</v>
      </c>
      <c r="G50" s="5">
        <v>9942</v>
      </c>
      <c r="H50" s="5">
        <v>2902</v>
      </c>
      <c r="I50" s="5">
        <v>4526</v>
      </c>
      <c r="J50" s="5">
        <v>1122</v>
      </c>
      <c r="K50" s="5">
        <v>478</v>
      </c>
      <c r="L50" s="5">
        <v>24</v>
      </c>
      <c r="M50" s="5">
        <v>15145</v>
      </c>
      <c r="N50" s="5">
        <v>5064</v>
      </c>
      <c r="O50" s="5">
        <v>20209</v>
      </c>
      <c r="P50" s="5">
        <v>261</v>
      </c>
      <c r="Q50" s="5">
        <v>20470</v>
      </c>
      <c r="S50" s="19">
        <f t="shared" si="0"/>
        <v>0.24738641914997558</v>
      </c>
      <c r="T50">
        <f t="shared" si="1"/>
        <v>0.17300341983504325</v>
      </c>
    </row>
    <row r="51" spans="1:20">
      <c r="A51" s="5" t="s">
        <v>63</v>
      </c>
      <c r="B51" s="5">
        <v>4046</v>
      </c>
      <c r="C51" s="5">
        <v>2135</v>
      </c>
      <c r="D51" s="5">
        <v>6181</v>
      </c>
      <c r="E51" s="5">
        <v>8272</v>
      </c>
      <c r="F51" s="5">
        <v>1645</v>
      </c>
      <c r="G51" s="5">
        <v>9917</v>
      </c>
      <c r="H51" s="5">
        <v>2984</v>
      </c>
      <c r="I51" s="5">
        <v>4677</v>
      </c>
      <c r="J51" s="5">
        <v>1176</v>
      </c>
      <c r="K51" s="5">
        <v>489</v>
      </c>
      <c r="L51" s="5">
        <v>28</v>
      </c>
      <c r="M51" s="5">
        <v>15302</v>
      </c>
      <c r="N51" s="5">
        <v>5473</v>
      </c>
      <c r="O51" s="5">
        <v>20775</v>
      </c>
      <c r="P51" s="5">
        <v>268</v>
      </c>
      <c r="Q51" s="5">
        <v>21043</v>
      </c>
      <c r="S51" s="19">
        <f t="shared" si="0"/>
        <v>0.26008648956897779</v>
      </c>
      <c r="T51">
        <f t="shared" si="1"/>
        <v>0.16587677725118483</v>
      </c>
    </row>
    <row r="52" spans="1:20">
      <c r="A52" s="5" t="s">
        <v>64</v>
      </c>
      <c r="B52" s="5">
        <v>4104</v>
      </c>
      <c r="C52" s="5">
        <v>1959</v>
      </c>
      <c r="D52" s="5">
        <v>6063</v>
      </c>
      <c r="E52" s="5">
        <v>8273</v>
      </c>
      <c r="F52" s="5">
        <v>1648</v>
      </c>
      <c r="G52" s="5">
        <v>9921</v>
      </c>
      <c r="H52" s="5">
        <v>3075</v>
      </c>
      <c r="I52" s="5">
        <v>4877</v>
      </c>
      <c r="J52" s="5">
        <v>1225</v>
      </c>
      <c r="K52" s="5">
        <v>548</v>
      </c>
      <c r="L52" s="5">
        <v>29</v>
      </c>
      <c r="M52" s="5">
        <v>15452</v>
      </c>
      <c r="N52" s="5">
        <v>5409</v>
      </c>
      <c r="O52" s="5">
        <v>20861</v>
      </c>
      <c r="P52" s="5">
        <v>283</v>
      </c>
      <c r="Q52" s="5">
        <v>21144</v>
      </c>
      <c r="S52" s="19">
        <f t="shared" si="0"/>
        <v>0.25581725312145287</v>
      </c>
      <c r="T52">
        <f t="shared" si="1"/>
        <v>0.1661122870678359</v>
      </c>
    </row>
    <row r="53" spans="1:20">
      <c r="A53" s="5" t="s">
        <v>65</v>
      </c>
      <c r="B53" s="5">
        <v>4267</v>
      </c>
      <c r="C53" s="5">
        <v>1703</v>
      </c>
      <c r="D53" s="5">
        <v>5970</v>
      </c>
      <c r="E53" s="5">
        <v>8357</v>
      </c>
      <c r="F53" s="5">
        <v>1674</v>
      </c>
      <c r="G53" s="5">
        <v>10031</v>
      </c>
      <c r="H53" s="5">
        <v>3145</v>
      </c>
      <c r="I53" s="5">
        <v>4997</v>
      </c>
      <c r="J53" s="5">
        <v>1270</v>
      </c>
      <c r="K53" s="5">
        <v>550</v>
      </c>
      <c r="L53" s="5">
        <v>32</v>
      </c>
      <c r="M53" s="5">
        <v>15769</v>
      </c>
      <c r="N53" s="5">
        <v>5229</v>
      </c>
      <c r="O53" s="5">
        <v>20998</v>
      </c>
      <c r="P53" s="5">
        <v>299</v>
      </c>
      <c r="Q53" s="5">
        <v>21297</v>
      </c>
      <c r="S53" s="19">
        <f t="shared" si="0"/>
        <v>0.24552753909001268</v>
      </c>
      <c r="T53">
        <f t="shared" si="1"/>
        <v>0.16688266374239857</v>
      </c>
    </row>
    <row r="54" spans="1:20">
      <c r="A54" s="5" t="s">
        <v>66</v>
      </c>
      <c r="B54" s="5">
        <v>4346</v>
      </c>
      <c r="C54" s="5">
        <v>1491</v>
      </c>
      <c r="D54" s="5">
        <v>5837</v>
      </c>
      <c r="E54" s="5">
        <v>8615</v>
      </c>
      <c r="F54" s="5">
        <v>1793</v>
      </c>
      <c r="G54" s="5">
        <v>10408</v>
      </c>
      <c r="H54" s="5">
        <v>3232</v>
      </c>
      <c r="I54" s="5">
        <v>5226</v>
      </c>
      <c r="J54" s="5">
        <v>1311</v>
      </c>
      <c r="K54" s="5">
        <v>646</v>
      </c>
      <c r="L54" s="5">
        <v>37</v>
      </c>
      <c r="M54" s="5">
        <v>16193</v>
      </c>
      <c r="N54" s="5">
        <v>5278</v>
      </c>
      <c r="O54" s="5">
        <v>21471</v>
      </c>
      <c r="P54" s="5">
        <v>313</v>
      </c>
      <c r="Q54" s="5">
        <v>21784</v>
      </c>
      <c r="S54" s="19">
        <f t="shared" si="0"/>
        <v>0.24228791773778921</v>
      </c>
      <c r="T54">
        <f t="shared" si="1"/>
        <v>0.17227132974634896</v>
      </c>
    </row>
    <row r="55" spans="1:20">
      <c r="A55" s="5" t="s">
        <v>67</v>
      </c>
      <c r="B55" s="5">
        <v>4400</v>
      </c>
      <c r="C55" s="5">
        <v>1559</v>
      </c>
      <c r="D55" s="5">
        <v>5959</v>
      </c>
      <c r="E55" s="5">
        <v>9226</v>
      </c>
      <c r="F55" s="5">
        <v>2042</v>
      </c>
      <c r="G55" s="5">
        <v>11268</v>
      </c>
      <c r="H55" s="5">
        <v>3320</v>
      </c>
      <c r="I55" s="5">
        <v>5415</v>
      </c>
      <c r="J55" s="5">
        <v>1354</v>
      </c>
      <c r="K55" s="5">
        <v>704</v>
      </c>
      <c r="L55" s="5">
        <v>37</v>
      </c>
      <c r="M55" s="5">
        <v>16946</v>
      </c>
      <c r="N55" s="5">
        <v>5696</v>
      </c>
      <c r="O55" s="5">
        <v>22642</v>
      </c>
      <c r="P55" s="5">
        <v>336</v>
      </c>
      <c r="Q55" s="5">
        <v>22978</v>
      </c>
      <c r="S55" s="19">
        <f t="shared" si="0"/>
        <v>0.24788928540342936</v>
      </c>
      <c r="T55">
        <f t="shared" si="1"/>
        <v>0.18122115725949592</v>
      </c>
    </row>
    <row r="56" spans="1:20">
      <c r="A56" s="5" t="s">
        <v>68</v>
      </c>
      <c r="B56" s="5">
        <v>4485</v>
      </c>
      <c r="C56" s="5">
        <v>2184</v>
      </c>
      <c r="D56" s="5">
        <v>6669</v>
      </c>
      <c r="E56" s="5">
        <v>9811</v>
      </c>
      <c r="F56" s="5">
        <v>2309</v>
      </c>
      <c r="G56" s="5">
        <v>12120</v>
      </c>
      <c r="H56" s="5">
        <v>3413</v>
      </c>
      <c r="I56" s="5">
        <v>5583</v>
      </c>
      <c r="J56" s="5">
        <v>1398</v>
      </c>
      <c r="K56" s="5">
        <v>726</v>
      </c>
      <c r="L56" s="5">
        <v>46</v>
      </c>
      <c r="M56" s="5">
        <v>17709</v>
      </c>
      <c r="N56" s="5">
        <v>6663</v>
      </c>
      <c r="O56" s="5">
        <v>24372</v>
      </c>
      <c r="P56" s="5">
        <v>360</v>
      </c>
      <c r="Q56" s="5">
        <v>24732</v>
      </c>
      <c r="S56" s="19">
        <f t="shared" si="0"/>
        <v>0.26940805434255216</v>
      </c>
      <c r="T56">
        <f t="shared" si="1"/>
        <v>0.1905115511551155</v>
      </c>
    </row>
    <row r="57" spans="1:20">
      <c r="A57" s="5" t="s">
        <v>69</v>
      </c>
      <c r="B57" s="5">
        <v>4666</v>
      </c>
      <c r="C57" s="5">
        <v>2687</v>
      </c>
      <c r="D57" s="5">
        <v>7353</v>
      </c>
      <c r="E57" s="5">
        <v>10463</v>
      </c>
      <c r="F57" s="5">
        <v>2597</v>
      </c>
      <c r="G57" s="5">
        <v>13060</v>
      </c>
      <c r="H57" s="5">
        <v>3478</v>
      </c>
      <c r="I57" s="5">
        <v>5700</v>
      </c>
      <c r="J57" s="5">
        <v>1447</v>
      </c>
      <c r="K57" s="5">
        <v>723</v>
      </c>
      <c r="L57" s="5">
        <v>52</v>
      </c>
      <c r="M57" s="5">
        <v>18607</v>
      </c>
      <c r="N57" s="5">
        <v>7506</v>
      </c>
      <c r="O57" s="5">
        <v>26113</v>
      </c>
      <c r="P57" s="5">
        <v>390</v>
      </c>
      <c r="Q57" s="5">
        <v>26503</v>
      </c>
      <c r="S57" s="19">
        <f t="shared" si="0"/>
        <v>0.28321322114477604</v>
      </c>
      <c r="T57">
        <f t="shared" si="1"/>
        <v>0.19885145482388975</v>
      </c>
    </row>
    <row r="58" spans="1:20">
      <c r="A58" s="5" t="s">
        <v>70</v>
      </c>
      <c r="B58" s="5">
        <v>4806</v>
      </c>
      <c r="C58" s="5">
        <v>2086</v>
      </c>
      <c r="D58" s="5">
        <v>6892</v>
      </c>
      <c r="E58" s="5">
        <v>11049</v>
      </c>
      <c r="F58" s="5">
        <v>3234</v>
      </c>
      <c r="G58" s="5">
        <v>14283</v>
      </c>
      <c r="H58" s="5">
        <v>3585</v>
      </c>
      <c r="I58" s="5">
        <v>5907</v>
      </c>
      <c r="J58" s="5">
        <v>1514</v>
      </c>
      <c r="K58" s="5">
        <v>751</v>
      </c>
      <c r="L58" s="5">
        <v>57</v>
      </c>
      <c r="M58" s="5">
        <v>19440</v>
      </c>
      <c r="N58" s="5">
        <v>7642</v>
      </c>
      <c r="O58" s="5">
        <v>27082</v>
      </c>
      <c r="P58" s="5">
        <v>393</v>
      </c>
      <c r="Q58" s="5">
        <v>27475</v>
      </c>
      <c r="S58" s="19">
        <f t="shared" si="0"/>
        <v>0.2781437670609645</v>
      </c>
      <c r="T58">
        <f t="shared" si="1"/>
        <v>0.22642302037387105</v>
      </c>
    </row>
    <row r="59" spans="1:20">
      <c r="A59" s="5" t="s">
        <v>71</v>
      </c>
      <c r="B59" s="5">
        <v>4984</v>
      </c>
      <c r="C59" s="5">
        <v>1955</v>
      </c>
      <c r="D59" s="5">
        <v>6939</v>
      </c>
      <c r="E59" s="5">
        <v>11668</v>
      </c>
      <c r="F59" s="5">
        <v>3757</v>
      </c>
      <c r="G59" s="5">
        <v>15425</v>
      </c>
      <c r="H59" s="5">
        <v>3736</v>
      </c>
      <c r="I59" s="5">
        <v>6087</v>
      </c>
      <c r="J59" s="5">
        <v>1581</v>
      </c>
      <c r="K59" s="5">
        <v>741</v>
      </c>
      <c r="L59" s="5">
        <v>29</v>
      </c>
      <c r="M59" s="5">
        <v>20388</v>
      </c>
      <c r="N59" s="5">
        <v>8063</v>
      </c>
      <c r="O59" s="5">
        <v>28451</v>
      </c>
      <c r="P59" s="5">
        <v>404</v>
      </c>
      <c r="Q59" s="5">
        <v>28855</v>
      </c>
      <c r="S59" s="19">
        <f t="shared" si="0"/>
        <v>0.27943164096343787</v>
      </c>
      <c r="T59">
        <f t="shared" si="1"/>
        <v>0.24356564019448945</v>
      </c>
    </row>
    <row r="60" spans="1:20">
      <c r="A60" s="5" t="s">
        <v>72</v>
      </c>
      <c r="B60" s="5">
        <v>5040</v>
      </c>
      <c r="C60" s="5">
        <v>1777</v>
      </c>
      <c r="D60" s="5">
        <v>6817</v>
      </c>
      <c r="E60" s="5">
        <v>11671</v>
      </c>
      <c r="F60" s="5">
        <v>3303</v>
      </c>
      <c r="G60" s="5">
        <v>14974</v>
      </c>
      <c r="H60" s="5">
        <v>3874</v>
      </c>
      <c r="I60" s="5">
        <v>6239</v>
      </c>
      <c r="J60" s="5">
        <v>1658</v>
      </c>
      <c r="K60" s="5">
        <v>663</v>
      </c>
      <c r="L60" s="5">
        <v>44</v>
      </c>
      <c r="M60" s="5">
        <v>20585</v>
      </c>
      <c r="N60" s="5">
        <v>7445</v>
      </c>
      <c r="O60" s="5">
        <v>27830</v>
      </c>
      <c r="P60" s="5">
        <v>411</v>
      </c>
      <c r="Q60" s="5">
        <v>28241</v>
      </c>
      <c r="S60" s="19">
        <f t="shared" si="0"/>
        <v>0.26362380935519281</v>
      </c>
      <c r="T60">
        <f t="shared" si="1"/>
        <v>0.22058234272739416</v>
      </c>
    </row>
    <row r="61" spans="1:20">
      <c r="A61" s="5" t="s">
        <v>73</v>
      </c>
      <c r="B61" s="5">
        <v>5172</v>
      </c>
      <c r="C61" s="5">
        <v>2189</v>
      </c>
      <c r="D61" s="5">
        <v>7361</v>
      </c>
      <c r="E61" s="5">
        <v>11806</v>
      </c>
      <c r="F61" s="5">
        <v>3118</v>
      </c>
      <c r="G61" s="5">
        <v>14924</v>
      </c>
      <c r="H61" s="5">
        <v>3921</v>
      </c>
      <c r="I61" s="5">
        <v>6416</v>
      </c>
      <c r="J61" s="5">
        <v>1731</v>
      </c>
      <c r="K61" s="5">
        <v>714</v>
      </c>
      <c r="L61" s="5">
        <v>50</v>
      </c>
      <c r="M61" s="5">
        <v>20899</v>
      </c>
      <c r="N61" s="5">
        <v>7802</v>
      </c>
      <c r="O61" s="5">
        <v>28701</v>
      </c>
      <c r="P61" s="5">
        <v>427</v>
      </c>
      <c r="Q61" s="5">
        <v>29128</v>
      </c>
      <c r="S61" s="19">
        <f t="shared" si="0"/>
        <v>0.26785223839604505</v>
      </c>
      <c r="T61">
        <f t="shared" si="1"/>
        <v>0.20892522112034306</v>
      </c>
    </row>
    <row r="62" spans="1:20">
      <c r="A62" s="5" t="s">
        <v>74</v>
      </c>
      <c r="B62" s="5">
        <v>5273</v>
      </c>
      <c r="C62" s="5">
        <v>2242</v>
      </c>
      <c r="D62" s="5">
        <v>7515</v>
      </c>
      <c r="E62" s="5">
        <v>12464</v>
      </c>
      <c r="F62" s="5">
        <v>3329</v>
      </c>
      <c r="G62" s="5">
        <v>15793</v>
      </c>
      <c r="H62" s="5">
        <v>4077</v>
      </c>
      <c r="I62" s="5">
        <v>6762</v>
      </c>
      <c r="J62" s="5">
        <v>1810</v>
      </c>
      <c r="K62" s="5">
        <v>805</v>
      </c>
      <c r="L62" s="5">
        <v>70</v>
      </c>
      <c r="M62" s="5">
        <v>21814</v>
      </c>
      <c r="N62" s="5">
        <v>8256</v>
      </c>
      <c r="O62" s="5">
        <v>30070</v>
      </c>
      <c r="P62" s="5">
        <v>435</v>
      </c>
      <c r="Q62" s="5">
        <v>30505</v>
      </c>
      <c r="S62" s="19">
        <f t="shared" si="0"/>
        <v>0.27064415669562369</v>
      </c>
      <c r="T62">
        <f t="shared" si="1"/>
        <v>0.21078959032482744</v>
      </c>
    </row>
    <row r="63" spans="1:20">
      <c r="A63" s="5" t="s">
        <v>75</v>
      </c>
      <c r="B63" s="5">
        <v>5359</v>
      </c>
      <c r="C63" s="5">
        <v>2429</v>
      </c>
      <c r="D63" s="5">
        <v>7788</v>
      </c>
      <c r="E63" s="5">
        <v>13182</v>
      </c>
      <c r="F63" s="5">
        <v>3554</v>
      </c>
      <c r="G63" s="5">
        <v>16736</v>
      </c>
      <c r="H63" s="5">
        <v>4259</v>
      </c>
      <c r="I63" s="5">
        <v>7056</v>
      </c>
      <c r="J63" s="5">
        <v>1889</v>
      </c>
      <c r="K63" s="5">
        <v>834</v>
      </c>
      <c r="L63" s="5">
        <v>74</v>
      </c>
      <c r="M63" s="5">
        <v>22800</v>
      </c>
      <c r="N63" s="5">
        <v>8780</v>
      </c>
      <c r="O63" s="5">
        <v>31580</v>
      </c>
      <c r="P63" s="5">
        <v>443</v>
      </c>
      <c r="Q63" s="5">
        <v>32023</v>
      </c>
      <c r="S63" s="19">
        <f t="shared" si="0"/>
        <v>0.27417793460949941</v>
      </c>
      <c r="T63">
        <f t="shared" si="1"/>
        <v>0.2123565965583174</v>
      </c>
    </row>
    <row r="64" spans="1:20">
      <c r="A64" s="5" t="s">
        <v>76</v>
      </c>
      <c r="B64" s="5">
        <v>5469</v>
      </c>
      <c r="C64" s="5">
        <v>3116</v>
      </c>
      <c r="D64" s="5">
        <v>8585</v>
      </c>
      <c r="E64" s="5">
        <v>13922</v>
      </c>
      <c r="F64" s="5">
        <v>3919</v>
      </c>
      <c r="G64" s="5">
        <v>17841</v>
      </c>
      <c r="H64" s="5">
        <v>4462</v>
      </c>
      <c r="I64" s="5">
        <v>7403</v>
      </c>
      <c r="J64" s="5">
        <v>1964</v>
      </c>
      <c r="K64" s="5">
        <v>896</v>
      </c>
      <c r="L64" s="5">
        <v>81</v>
      </c>
      <c r="M64" s="5">
        <v>23853</v>
      </c>
      <c r="N64" s="5">
        <v>9976</v>
      </c>
      <c r="O64" s="5">
        <v>33829</v>
      </c>
      <c r="P64" s="5">
        <v>481</v>
      </c>
      <c r="Q64" s="5">
        <v>34310</v>
      </c>
      <c r="S64" s="19">
        <f t="shared" si="0"/>
        <v>0.29076071116292623</v>
      </c>
      <c r="T64">
        <f t="shared" si="1"/>
        <v>0.21966257496777086</v>
      </c>
    </row>
    <row r="65" spans="1:20">
      <c r="A65" s="5" t="s">
        <v>77</v>
      </c>
      <c r="B65" s="5">
        <v>5626</v>
      </c>
      <c r="C65" s="5">
        <v>3128</v>
      </c>
      <c r="D65" s="5">
        <v>8754</v>
      </c>
      <c r="E65" s="5">
        <v>15066</v>
      </c>
      <c r="F65" s="5">
        <v>4543</v>
      </c>
      <c r="G65" s="5">
        <v>19609</v>
      </c>
      <c r="H65" s="5">
        <v>4755</v>
      </c>
      <c r="I65" s="5">
        <v>7819</v>
      </c>
      <c r="J65" s="5">
        <v>2051</v>
      </c>
      <c r="K65" s="5">
        <v>932</v>
      </c>
      <c r="L65" s="5">
        <v>81</v>
      </c>
      <c r="M65" s="5">
        <v>25447</v>
      </c>
      <c r="N65" s="5">
        <v>10735</v>
      </c>
      <c r="O65" s="5">
        <v>35682</v>
      </c>
      <c r="P65" s="5">
        <v>488</v>
      </c>
      <c r="Q65" s="5">
        <v>36170</v>
      </c>
      <c r="S65" s="19">
        <f t="shared" si="0"/>
        <v>0.29679292231130772</v>
      </c>
      <c r="T65">
        <f t="shared" si="1"/>
        <v>0.23167933091947576</v>
      </c>
    </row>
    <row r="66" spans="1:20">
      <c r="A66" s="5" t="s">
        <v>78</v>
      </c>
      <c r="B66" s="5">
        <v>5780</v>
      </c>
      <c r="C66" s="5">
        <v>3079</v>
      </c>
      <c r="D66" s="5">
        <v>8859</v>
      </c>
      <c r="E66" s="5">
        <v>16086</v>
      </c>
      <c r="F66" s="5">
        <v>4995</v>
      </c>
      <c r="G66" s="5">
        <v>21081</v>
      </c>
      <c r="H66" s="5">
        <v>5127</v>
      </c>
      <c r="I66" s="5">
        <v>8231</v>
      </c>
      <c r="J66" s="5">
        <v>2145</v>
      </c>
      <c r="K66" s="5">
        <v>851</v>
      </c>
      <c r="L66" s="5">
        <v>108</v>
      </c>
      <c r="M66" s="5">
        <v>26993</v>
      </c>
      <c r="N66" s="5">
        <v>11178</v>
      </c>
      <c r="O66" s="5">
        <v>38171</v>
      </c>
      <c r="P66" s="5">
        <v>493</v>
      </c>
      <c r="Q66" s="5">
        <v>38664</v>
      </c>
      <c r="S66" s="19">
        <f t="shared" si="0"/>
        <v>0.28910614525139666</v>
      </c>
      <c r="T66">
        <f t="shared" si="1"/>
        <v>0.23694321901238083</v>
      </c>
    </row>
    <row r="67" spans="1:20">
      <c r="A67" s="5" t="s">
        <v>79</v>
      </c>
      <c r="B67" s="5">
        <v>5987</v>
      </c>
      <c r="C67" s="5">
        <v>3158</v>
      </c>
      <c r="D67" s="5">
        <v>9145</v>
      </c>
      <c r="E67" s="5">
        <v>16035</v>
      </c>
      <c r="F67" s="5">
        <v>4554</v>
      </c>
      <c r="G67" s="5">
        <v>20589</v>
      </c>
      <c r="H67" s="5">
        <v>5245</v>
      </c>
      <c r="I67" s="5">
        <v>8308</v>
      </c>
      <c r="J67" s="5">
        <v>2241</v>
      </c>
      <c r="K67" s="5">
        <v>713</v>
      </c>
      <c r="L67" s="5">
        <v>109</v>
      </c>
      <c r="M67" s="5">
        <v>27267</v>
      </c>
      <c r="N67" s="5">
        <v>10775</v>
      </c>
      <c r="O67" s="5">
        <v>38042</v>
      </c>
      <c r="P67" s="5">
        <v>500</v>
      </c>
      <c r="Q67" s="5">
        <v>38542</v>
      </c>
      <c r="S67" s="19">
        <f t="shared" si="0"/>
        <v>0.27956514970681334</v>
      </c>
      <c r="T67">
        <f t="shared" si="1"/>
        <v>0.22118607023167711</v>
      </c>
    </row>
    <row r="68" spans="1:20">
      <c r="A68" s="5" t="s">
        <v>80</v>
      </c>
      <c r="B68" s="5">
        <v>6303</v>
      </c>
      <c r="C68" s="5">
        <v>3291</v>
      </c>
      <c r="D68" s="5">
        <v>9594</v>
      </c>
      <c r="E68" s="5">
        <v>16248</v>
      </c>
      <c r="F68" s="5">
        <v>4536</v>
      </c>
      <c r="G68" s="5">
        <v>20784</v>
      </c>
      <c r="H68" s="5">
        <v>5409</v>
      </c>
      <c r="I68" s="5">
        <v>8619</v>
      </c>
      <c r="J68" s="5">
        <v>2314</v>
      </c>
      <c r="K68" s="5">
        <v>836</v>
      </c>
      <c r="L68" s="5">
        <v>60</v>
      </c>
      <c r="M68" s="5">
        <v>27960</v>
      </c>
      <c r="N68" s="5">
        <v>11037</v>
      </c>
      <c r="O68" s="5">
        <v>38997</v>
      </c>
      <c r="P68" s="5">
        <v>511</v>
      </c>
      <c r="Q68" s="5">
        <v>39508</v>
      </c>
      <c r="S68" s="19">
        <f t="shared" si="0"/>
        <v>0.27936114204718032</v>
      </c>
      <c r="T68">
        <f t="shared" si="1"/>
        <v>0.21824480369515012</v>
      </c>
    </row>
    <row r="69" spans="1:20">
      <c r="A69" s="5" t="s">
        <v>81</v>
      </c>
      <c r="B69" s="5">
        <v>6515</v>
      </c>
      <c r="C69" s="5">
        <v>3555</v>
      </c>
      <c r="D69" s="5">
        <v>10070</v>
      </c>
      <c r="E69" s="5">
        <v>17164</v>
      </c>
      <c r="F69" s="5">
        <v>4890</v>
      </c>
      <c r="G69" s="5">
        <v>22054</v>
      </c>
      <c r="H69" s="5">
        <v>5746</v>
      </c>
      <c r="I69" s="5">
        <v>9232</v>
      </c>
      <c r="J69" s="5">
        <v>2416</v>
      </c>
      <c r="K69" s="5">
        <v>973</v>
      </c>
      <c r="L69" s="5">
        <v>97</v>
      </c>
      <c r="M69" s="5">
        <v>29425</v>
      </c>
      <c r="N69" s="5">
        <v>11931</v>
      </c>
      <c r="O69" s="5">
        <v>41356</v>
      </c>
      <c r="P69" s="5">
        <v>529</v>
      </c>
      <c r="Q69" s="5">
        <v>41885</v>
      </c>
      <c r="S69" s="19">
        <f t="shared" si="0"/>
        <v>0.28485137877521788</v>
      </c>
      <c r="T69">
        <f t="shared" si="1"/>
        <v>0.22172848462863878</v>
      </c>
    </row>
    <row r="70" spans="1:20">
      <c r="A70" s="5" t="s">
        <v>82</v>
      </c>
      <c r="B70" s="5">
        <v>6759</v>
      </c>
      <c r="C70" s="5">
        <v>3526</v>
      </c>
      <c r="D70" s="5">
        <v>10285</v>
      </c>
      <c r="E70" s="5">
        <v>18291</v>
      </c>
      <c r="F70" s="5">
        <v>5198</v>
      </c>
      <c r="G70" s="5">
        <v>23489</v>
      </c>
      <c r="H70" s="5">
        <v>6124</v>
      </c>
      <c r="I70" s="5">
        <v>9876</v>
      </c>
      <c r="J70" s="5">
        <v>2508</v>
      </c>
      <c r="K70" s="5">
        <v>1119</v>
      </c>
      <c r="L70" s="5">
        <v>125</v>
      </c>
      <c r="M70" s="5">
        <v>31174</v>
      </c>
      <c r="N70" s="5">
        <v>12476</v>
      </c>
      <c r="O70" s="5">
        <v>43650</v>
      </c>
      <c r="P70" s="5">
        <v>544</v>
      </c>
      <c r="Q70" s="5">
        <v>44194</v>
      </c>
      <c r="S70" s="19">
        <f t="shared" si="0"/>
        <v>0.28230076480970268</v>
      </c>
      <c r="T70">
        <f t="shared" si="1"/>
        <v>0.22129507429009324</v>
      </c>
    </row>
    <row r="71" spans="1:20">
      <c r="A71" s="5" t="s">
        <v>83</v>
      </c>
      <c r="B71" s="5">
        <v>6995</v>
      </c>
      <c r="C71" s="5">
        <v>4149</v>
      </c>
      <c r="D71" s="5">
        <v>11144</v>
      </c>
      <c r="E71" s="5">
        <v>19374</v>
      </c>
      <c r="F71" s="5">
        <v>5910</v>
      </c>
      <c r="G71" s="5">
        <v>25284</v>
      </c>
      <c r="H71" s="5">
        <v>6453</v>
      </c>
      <c r="I71" s="5">
        <v>10318</v>
      </c>
      <c r="J71" s="5">
        <v>2605</v>
      </c>
      <c r="K71" s="5">
        <v>1131</v>
      </c>
      <c r="L71" s="5">
        <v>129</v>
      </c>
      <c r="M71" s="5">
        <v>32822</v>
      </c>
      <c r="N71" s="5">
        <v>13924</v>
      </c>
      <c r="O71" s="5">
        <v>46746</v>
      </c>
      <c r="P71" s="5">
        <v>552</v>
      </c>
      <c r="Q71" s="5">
        <v>47298</v>
      </c>
      <c r="S71" s="19">
        <f t="shared" si="0"/>
        <v>0.29438876908114509</v>
      </c>
      <c r="T71">
        <f t="shared" si="1"/>
        <v>0.23374466065495966</v>
      </c>
    </row>
    <row r="72" spans="1:20">
      <c r="A72" s="5" t="s">
        <v>84</v>
      </c>
      <c r="B72" s="5">
        <v>7298</v>
      </c>
      <c r="C72" s="5">
        <v>3972</v>
      </c>
      <c r="D72" s="5">
        <v>11270</v>
      </c>
      <c r="E72" s="5">
        <v>20138</v>
      </c>
      <c r="F72" s="5">
        <v>6242</v>
      </c>
      <c r="G72" s="5">
        <v>26380</v>
      </c>
      <c r="H72" s="5">
        <v>6676</v>
      </c>
      <c r="I72" s="5">
        <v>10586</v>
      </c>
      <c r="J72" s="5">
        <v>2687</v>
      </c>
      <c r="K72" s="5">
        <v>1066</v>
      </c>
      <c r="L72" s="5">
        <v>157</v>
      </c>
      <c r="M72" s="5">
        <v>34112</v>
      </c>
      <c r="N72" s="5">
        <v>14124</v>
      </c>
      <c r="O72" s="5">
        <v>48236</v>
      </c>
      <c r="P72" s="5">
        <v>570</v>
      </c>
      <c r="Q72" s="5">
        <v>48806</v>
      </c>
      <c r="S72" s="19">
        <f t="shared" si="0"/>
        <v>0.28939064869073472</v>
      </c>
      <c r="T72">
        <f t="shared" si="1"/>
        <v>0.23661865049279757</v>
      </c>
    </row>
    <row r="73" spans="1:20">
      <c r="A73" s="5" t="s">
        <v>85</v>
      </c>
      <c r="B73" s="5">
        <v>9015</v>
      </c>
      <c r="C73" s="5">
        <v>793</v>
      </c>
      <c r="D73" s="5">
        <v>9808</v>
      </c>
      <c r="E73" s="5">
        <v>31232</v>
      </c>
      <c r="F73" s="5">
        <v>2617</v>
      </c>
      <c r="G73" s="5">
        <v>33849</v>
      </c>
      <c r="H73" s="5">
        <v>11883</v>
      </c>
      <c r="I73" s="5">
        <v>14764</v>
      </c>
      <c r="J73" s="5">
        <v>2062</v>
      </c>
      <c r="K73" s="5">
        <v>604</v>
      </c>
      <c r="L73" s="5">
        <v>215</v>
      </c>
      <c r="M73" s="5">
        <v>52130</v>
      </c>
      <c r="N73" s="5">
        <v>6291</v>
      </c>
      <c r="O73" s="5">
        <v>58421</v>
      </c>
      <c r="P73" s="5">
        <v>167</v>
      </c>
      <c r="Q73" s="5">
        <v>58588</v>
      </c>
      <c r="S73" s="19">
        <f t="shared" si="0"/>
        <v>0.10737693725677613</v>
      </c>
      <c r="T73">
        <f t="shared" si="1"/>
        <v>7.7313953144849179E-2</v>
      </c>
    </row>
    <row r="74" spans="1:20">
      <c r="A74" s="5" t="s">
        <v>86</v>
      </c>
      <c r="B74" s="5">
        <v>9748</v>
      </c>
      <c r="C74" s="5">
        <v>-342</v>
      </c>
      <c r="D74" s="5">
        <v>9406</v>
      </c>
      <c r="E74" s="5">
        <v>30078</v>
      </c>
      <c r="F74" s="5">
        <v>2295</v>
      </c>
      <c r="G74" s="5">
        <v>32373</v>
      </c>
      <c r="H74" s="5">
        <v>12442</v>
      </c>
      <c r="I74" s="5">
        <v>15869</v>
      </c>
      <c r="J74" s="5">
        <v>2553</v>
      </c>
      <c r="K74" s="5">
        <v>806</v>
      </c>
      <c r="L74" s="5">
        <v>68</v>
      </c>
      <c r="M74" s="5">
        <v>52268</v>
      </c>
      <c r="N74" s="5">
        <v>5380</v>
      </c>
      <c r="O74" s="5">
        <v>53648</v>
      </c>
      <c r="P74" s="5">
        <v>-90</v>
      </c>
      <c r="Q74" s="5">
        <v>57558</v>
      </c>
      <c r="S74" s="19">
        <f t="shared" ref="S74:S96" si="2">N74/Q74</f>
        <v>9.3470933666909894E-2</v>
      </c>
      <c r="T74">
        <f t="shared" ref="T74:T96" si="3">F74/G74</f>
        <v>7.0892410341951623E-2</v>
      </c>
    </row>
    <row r="75" spans="1:20">
      <c r="A75" s="5" t="s">
        <v>87</v>
      </c>
      <c r="B75" s="5">
        <v>10261</v>
      </c>
      <c r="C75" s="5">
        <v>1313</v>
      </c>
      <c r="D75" s="5">
        <v>11574</v>
      </c>
      <c r="E75" s="5">
        <v>36635</v>
      </c>
      <c r="F75" s="5">
        <v>5900</v>
      </c>
      <c r="G75" s="5">
        <v>42535</v>
      </c>
      <c r="H75" s="5">
        <v>13873</v>
      </c>
      <c r="I75" s="5">
        <v>18017</v>
      </c>
      <c r="J75" s="5">
        <v>3035</v>
      </c>
      <c r="K75" s="5">
        <v>856</v>
      </c>
      <c r="L75" s="5">
        <v>253</v>
      </c>
      <c r="M75" s="5">
        <v>60769</v>
      </c>
      <c r="N75" s="5">
        <v>11357</v>
      </c>
      <c r="O75" s="5">
        <v>72126</v>
      </c>
      <c r="P75" s="5">
        <v>-140</v>
      </c>
      <c r="Q75" s="5">
        <v>71986</v>
      </c>
      <c r="S75" s="19">
        <f t="shared" si="2"/>
        <v>0.15776678798655294</v>
      </c>
      <c r="T75">
        <f t="shared" si="3"/>
        <v>0.13870929822499117</v>
      </c>
    </row>
    <row r="76" spans="1:20">
      <c r="A76" s="5" t="s">
        <v>88</v>
      </c>
      <c r="B76" s="5">
        <v>10982</v>
      </c>
      <c r="C76" s="5">
        <v>1418</v>
      </c>
      <c r="D76" s="5">
        <v>12400</v>
      </c>
      <c r="E76" s="5">
        <v>40839</v>
      </c>
      <c r="F76" s="5">
        <v>5333</v>
      </c>
      <c r="G76" s="5">
        <v>46172</v>
      </c>
      <c r="H76" s="5">
        <v>15577</v>
      </c>
      <c r="I76" s="5">
        <v>20036</v>
      </c>
      <c r="J76" s="5">
        <v>3386</v>
      </c>
      <c r="K76" s="5">
        <v>837</v>
      </c>
      <c r="L76" s="5">
        <v>236</v>
      </c>
      <c r="M76" s="5">
        <v>67398</v>
      </c>
      <c r="N76" s="5">
        <v>11210</v>
      </c>
      <c r="O76" s="5">
        <v>78608</v>
      </c>
      <c r="P76" s="5">
        <v>-388</v>
      </c>
      <c r="Q76" s="5">
        <v>78220</v>
      </c>
      <c r="S76" s="19">
        <f t="shared" si="2"/>
        <v>0.14331373050370749</v>
      </c>
      <c r="T76">
        <f t="shared" si="3"/>
        <v>0.11550290219180456</v>
      </c>
    </row>
    <row r="77" spans="1:20">
      <c r="A77" s="5" t="s">
        <v>89</v>
      </c>
      <c r="B77" s="5">
        <v>11781</v>
      </c>
      <c r="C77" s="5">
        <v>-251</v>
      </c>
      <c r="D77" s="5">
        <v>11530</v>
      </c>
      <c r="E77" s="5">
        <v>42915</v>
      </c>
      <c r="F77" s="5">
        <v>5489</v>
      </c>
      <c r="G77" s="5">
        <v>48404</v>
      </c>
      <c r="H77" s="5">
        <v>16209</v>
      </c>
      <c r="I77" s="5">
        <v>20779</v>
      </c>
      <c r="J77" s="5">
        <v>3465</v>
      </c>
      <c r="K77" s="5">
        <v>882</v>
      </c>
      <c r="L77" s="5">
        <v>223</v>
      </c>
      <c r="M77" s="5">
        <v>70905</v>
      </c>
      <c r="N77" s="5">
        <v>9808</v>
      </c>
      <c r="O77" s="5">
        <v>80713</v>
      </c>
      <c r="P77" s="5">
        <v>-612</v>
      </c>
      <c r="Q77" s="5">
        <v>80101</v>
      </c>
      <c r="S77" s="19">
        <f t="shared" si="2"/>
        <v>0.12244541266650853</v>
      </c>
      <c r="T77">
        <f t="shared" si="3"/>
        <v>0.11339971903148501</v>
      </c>
    </row>
    <row r="78" spans="1:20">
      <c r="A78" s="5" t="s">
        <v>90</v>
      </c>
      <c r="B78" s="5">
        <v>12187</v>
      </c>
      <c r="C78" s="5">
        <v>-1127</v>
      </c>
      <c r="D78" s="5">
        <v>11060</v>
      </c>
      <c r="E78" s="5">
        <v>39169</v>
      </c>
      <c r="F78" s="5">
        <v>3044</v>
      </c>
      <c r="G78" s="5">
        <v>42213</v>
      </c>
      <c r="H78" s="5">
        <v>16115</v>
      </c>
      <c r="I78" s="5">
        <v>20615</v>
      </c>
      <c r="J78" s="5">
        <v>3592</v>
      </c>
      <c r="K78" s="5">
        <v>754</v>
      </c>
      <c r="L78" s="5">
        <v>154</v>
      </c>
      <c r="M78" s="5">
        <v>67471</v>
      </c>
      <c r="N78" s="5">
        <v>6417</v>
      </c>
      <c r="O78" s="5">
        <v>73888</v>
      </c>
      <c r="P78" s="5">
        <v>-1000</v>
      </c>
      <c r="Q78" s="5">
        <v>72888</v>
      </c>
      <c r="S78" s="19">
        <f t="shared" si="2"/>
        <v>8.8039183404675661E-2</v>
      </c>
      <c r="T78">
        <f t="shared" si="3"/>
        <v>7.2110487290645064E-2</v>
      </c>
    </row>
    <row r="79" spans="1:20">
      <c r="A79" s="5" t="s">
        <v>91</v>
      </c>
      <c r="B79" s="5">
        <v>11460</v>
      </c>
      <c r="C79" s="5">
        <v>-2128</v>
      </c>
      <c r="D79" s="5">
        <v>9332</v>
      </c>
      <c r="E79" s="5">
        <v>31204</v>
      </c>
      <c r="F79" s="5">
        <v>497</v>
      </c>
      <c r="G79" s="5">
        <v>31701</v>
      </c>
      <c r="H79" s="5">
        <v>14392</v>
      </c>
      <c r="I79" s="5">
        <v>17995</v>
      </c>
      <c r="J79" s="5">
        <v>3688</v>
      </c>
      <c r="K79" s="5">
        <v>-282</v>
      </c>
      <c r="L79" s="5">
        <v>197</v>
      </c>
      <c r="M79" s="5">
        <v>57056</v>
      </c>
      <c r="N79" s="5">
        <v>1972</v>
      </c>
      <c r="O79" s="5">
        <v>59028</v>
      </c>
      <c r="P79" s="5">
        <v>-1200</v>
      </c>
      <c r="Q79" s="5">
        <v>57828</v>
      </c>
      <c r="S79" s="19">
        <f t="shared" si="2"/>
        <v>3.4101127481496851E-2</v>
      </c>
      <c r="T79">
        <f t="shared" si="3"/>
        <v>1.5677738872590771E-2</v>
      </c>
    </row>
    <row r="80" spans="1:20">
      <c r="A80" s="5" t="s">
        <v>92</v>
      </c>
      <c r="B80" s="5">
        <v>9331</v>
      </c>
      <c r="C80" s="5">
        <v>-1821</v>
      </c>
      <c r="D80" s="5">
        <v>7510</v>
      </c>
      <c r="E80" s="5">
        <v>23424</v>
      </c>
      <c r="F80" s="5">
        <v>-9061</v>
      </c>
      <c r="G80" s="5">
        <v>14363</v>
      </c>
      <c r="H80" s="5">
        <v>12939</v>
      </c>
      <c r="I80" s="5">
        <v>16483</v>
      </c>
      <c r="J80" s="5">
        <v>3422</v>
      </c>
      <c r="K80" s="5">
        <v>-64</v>
      </c>
      <c r="L80" s="5">
        <v>186</v>
      </c>
      <c r="M80" s="5">
        <v>45694</v>
      </c>
      <c r="N80" s="5">
        <v>-7338</v>
      </c>
      <c r="O80" s="5">
        <v>38356</v>
      </c>
      <c r="P80" s="5">
        <v>-900</v>
      </c>
      <c r="Q80" s="5">
        <v>37456</v>
      </c>
      <c r="S80" s="19">
        <f t="shared" si="2"/>
        <v>-0.19590986757795814</v>
      </c>
      <c r="T80">
        <f t="shared" si="3"/>
        <v>-0.63085706328761404</v>
      </c>
    </row>
    <row r="81" spans="1:20">
      <c r="A81" s="5" t="s">
        <v>93</v>
      </c>
      <c r="B81" s="5">
        <v>8618</v>
      </c>
      <c r="C81" s="5">
        <v>-170</v>
      </c>
      <c r="D81" s="5">
        <v>8448</v>
      </c>
      <c r="E81" s="5">
        <v>23722</v>
      </c>
      <c r="F81" s="5">
        <v>-2040</v>
      </c>
      <c r="G81" s="5">
        <v>21682</v>
      </c>
      <c r="H81" s="5">
        <v>12964</v>
      </c>
      <c r="I81" s="5">
        <v>16294</v>
      </c>
      <c r="J81" s="5">
        <v>3455</v>
      </c>
      <c r="K81" s="5">
        <v>-131</v>
      </c>
      <c r="L81" s="5">
        <v>6</v>
      </c>
      <c r="M81" s="5">
        <v>45304</v>
      </c>
      <c r="N81" s="5">
        <v>1120</v>
      </c>
      <c r="O81" s="5">
        <v>46424</v>
      </c>
      <c r="P81" s="5">
        <v>-698</v>
      </c>
      <c r="Q81" s="5">
        <v>45726</v>
      </c>
      <c r="S81" s="19">
        <f t="shared" si="2"/>
        <v>2.4493723483357391E-2</v>
      </c>
      <c r="T81">
        <f t="shared" si="3"/>
        <v>-9.4087261322756202E-2</v>
      </c>
    </row>
    <row r="82" spans="1:20">
      <c r="A82" s="5" t="s">
        <v>94</v>
      </c>
      <c r="B82" s="5">
        <v>8804</v>
      </c>
      <c r="C82" s="5">
        <v>-72</v>
      </c>
      <c r="D82" s="5">
        <v>8732</v>
      </c>
      <c r="E82" s="5">
        <v>28041</v>
      </c>
      <c r="F82" s="5">
        <v>2115</v>
      </c>
      <c r="G82" s="5">
        <v>30156</v>
      </c>
      <c r="H82" s="5">
        <v>13191</v>
      </c>
      <c r="I82" s="5">
        <v>16834</v>
      </c>
      <c r="J82" s="5">
        <v>3494</v>
      </c>
      <c r="K82" s="5">
        <v>24</v>
      </c>
      <c r="L82" s="5">
        <v>125</v>
      </c>
      <c r="M82" s="5">
        <v>50036</v>
      </c>
      <c r="N82" s="5">
        <v>5686</v>
      </c>
      <c r="O82" s="5">
        <v>55722</v>
      </c>
      <c r="P82" s="5">
        <v>-625</v>
      </c>
      <c r="Q82" s="5">
        <v>55097</v>
      </c>
      <c r="S82" s="19">
        <f t="shared" si="2"/>
        <v>0.1031998112419914</v>
      </c>
      <c r="T82">
        <f t="shared" si="3"/>
        <v>7.0135296458416235E-2</v>
      </c>
    </row>
    <row r="83" spans="1:20">
      <c r="A83" s="5" t="s">
        <v>95</v>
      </c>
      <c r="B83" s="5">
        <v>8940</v>
      </c>
      <c r="C83" s="5">
        <v>253</v>
      </c>
      <c r="D83" s="5">
        <v>9193</v>
      </c>
      <c r="E83" s="5">
        <v>30485</v>
      </c>
      <c r="F83" s="5">
        <v>7088</v>
      </c>
      <c r="G83" s="5">
        <v>37573</v>
      </c>
      <c r="H83" s="5">
        <v>13976</v>
      </c>
      <c r="I83" s="5">
        <v>17831</v>
      </c>
      <c r="J83" s="5">
        <v>3556</v>
      </c>
      <c r="K83" s="5">
        <v>152</v>
      </c>
      <c r="L83" s="5">
        <v>147</v>
      </c>
      <c r="M83" s="5">
        <v>53401</v>
      </c>
      <c r="N83" s="5">
        <v>11196</v>
      </c>
      <c r="O83" s="5">
        <v>64597</v>
      </c>
      <c r="P83" s="5">
        <v>-550</v>
      </c>
      <c r="Q83" s="5">
        <v>64047</v>
      </c>
      <c r="S83" s="19">
        <f t="shared" si="2"/>
        <v>0.1748091245491592</v>
      </c>
      <c r="T83">
        <f t="shared" si="3"/>
        <v>0.18864610225427833</v>
      </c>
    </row>
    <row r="84" spans="1:20">
      <c r="A84" s="5" t="s">
        <v>96</v>
      </c>
      <c r="B84" s="5">
        <v>9128</v>
      </c>
      <c r="C84" s="5">
        <v>1725</v>
      </c>
      <c r="D84" s="5">
        <v>10853</v>
      </c>
      <c r="E84" s="5">
        <v>33336</v>
      </c>
      <c r="F84" s="5">
        <v>7565</v>
      </c>
      <c r="G84" s="5">
        <v>40901</v>
      </c>
      <c r="H84" s="5">
        <v>14477</v>
      </c>
      <c r="I84" s="5">
        <v>18809</v>
      </c>
      <c r="J84" s="5">
        <v>3631</v>
      </c>
      <c r="K84" s="5">
        <v>481</v>
      </c>
      <c r="L84" s="5">
        <v>220</v>
      </c>
      <c r="M84" s="5">
        <v>56941</v>
      </c>
      <c r="N84" s="5">
        <v>13622</v>
      </c>
      <c r="O84" s="5">
        <v>70563</v>
      </c>
      <c r="P84" s="5">
        <v>-600</v>
      </c>
      <c r="Q84" s="5">
        <v>69963</v>
      </c>
      <c r="S84" s="19">
        <f t="shared" si="2"/>
        <v>0.19470291439761017</v>
      </c>
      <c r="T84">
        <f t="shared" si="3"/>
        <v>0.18495880296325273</v>
      </c>
    </row>
    <row r="85" spans="1:20">
      <c r="A85" s="5" t="s">
        <v>97</v>
      </c>
      <c r="B85" s="5">
        <v>9280</v>
      </c>
      <c r="C85" s="5">
        <v>813</v>
      </c>
      <c r="D85" s="5">
        <v>10093</v>
      </c>
      <c r="E85" s="5">
        <v>36590</v>
      </c>
      <c r="F85" s="5">
        <v>13488</v>
      </c>
      <c r="G85" s="5">
        <v>50078</v>
      </c>
      <c r="H85" s="5">
        <v>15181</v>
      </c>
      <c r="I85" s="5">
        <v>19524</v>
      </c>
      <c r="J85" s="5">
        <v>3698</v>
      </c>
      <c r="K85" s="5">
        <v>426</v>
      </c>
      <c r="L85" s="5">
        <v>219</v>
      </c>
      <c r="M85" s="5">
        <v>61051</v>
      </c>
      <c r="N85" s="5">
        <v>18644</v>
      </c>
      <c r="O85" s="5">
        <v>79695</v>
      </c>
      <c r="P85" s="5">
        <v>-600</v>
      </c>
      <c r="Q85" s="5">
        <v>79095</v>
      </c>
      <c r="S85" s="19">
        <f t="shared" si="2"/>
        <v>0.23571654339718059</v>
      </c>
      <c r="T85">
        <f t="shared" si="3"/>
        <v>0.26933982986540994</v>
      </c>
    </row>
    <row r="86" spans="1:20">
      <c r="A86" s="5" t="s">
        <v>98</v>
      </c>
      <c r="B86" s="5">
        <v>9461</v>
      </c>
      <c r="C86" s="5">
        <v>1637</v>
      </c>
      <c r="D86" s="5">
        <v>11098</v>
      </c>
      <c r="E86" s="5">
        <v>39494</v>
      </c>
      <c r="F86" s="5">
        <v>17049</v>
      </c>
      <c r="G86" s="5">
        <v>56543</v>
      </c>
      <c r="H86" s="5">
        <v>16275</v>
      </c>
      <c r="I86" s="5">
        <v>20607</v>
      </c>
      <c r="J86" s="5">
        <v>3752</v>
      </c>
      <c r="K86" s="5">
        <v>383</v>
      </c>
      <c r="L86" s="5">
        <v>197</v>
      </c>
      <c r="M86" s="5">
        <v>65230</v>
      </c>
      <c r="N86" s="5">
        <v>23018</v>
      </c>
      <c r="O86" s="5">
        <v>88248</v>
      </c>
      <c r="P86" s="5">
        <v>-600</v>
      </c>
      <c r="Q86" s="5">
        <v>87648</v>
      </c>
      <c r="S86" s="19">
        <f t="shared" si="2"/>
        <v>0.26261865644395765</v>
      </c>
      <c r="T86">
        <f t="shared" si="3"/>
        <v>0.30152273490971471</v>
      </c>
    </row>
    <row r="87" spans="1:20">
      <c r="A87" s="5" t="s">
        <v>99</v>
      </c>
      <c r="B87" s="5">
        <v>7803</v>
      </c>
      <c r="C87" s="5">
        <v>1803</v>
      </c>
      <c r="D87" s="5">
        <v>9606</v>
      </c>
      <c r="E87" s="5">
        <v>38943</v>
      </c>
      <c r="F87" s="5">
        <v>15462</v>
      </c>
      <c r="G87" s="5">
        <v>54405</v>
      </c>
      <c r="H87" s="5">
        <v>13750</v>
      </c>
      <c r="I87" s="5">
        <v>15197</v>
      </c>
      <c r="J87" s="5">
        <v>1025</v>
      </c>
      <c r="K87" s="5">
        <v>44</v>
      </c>
      <c r="L87" s="5">
        <v>378</v>
      </c>
      <c r="M87" s="5">
        <v>60496</v>
      </c>
      <c r="N87" s="5">
        <v>18712</v>
      </c>
      <c r="O87" s="5">
        <v>79208</v>
      </c>
      <c r="P87" s="5">
        <v>0</v>
      </c>
      <c r="Q87" s="5">
        <v>79208</v>
      </c>
      <c r="S87" s="19">
        <f t="shared" si="2"/>
        <v>0.23623876376123623</v>
      </c>
      <c r="T87">
        <f t="shared" si="3"/>
        <v>0.28420181968569064</v>
      </c>
    </row>
    <row r="88" spans="1:20">
      <c r="A88" s="5" t="s">
        <v>100</v>
      </c>
      <c r="B88" s="5">
        <v>8408</v>
      </c>
      <c r="C88" s="5">
        <v>3382</v>
      </c>
      <c r="D88" s="5">
        <v>11790</v>
      </c>
      <c r="E88" s="5">
        <v>46739</v>
      </c>
      <c r="F88" s="5">
        <v>20528</v>
      </c>
      <c r="G88" s="5">
        <v>67267</v>
      </c>
      <c r="H88" s="5">
        <v>16114</v>
      </c>
      <c r="I88" s="5">
        <v>17301</v>
      </c>
      <c r="J88" s="5">
        <v>736</v>
      </c>
      <c r="K88" s="5">
        <v>193</v>
      </c>
      <c r="L88" s="5">
        <v>258</v>
      </c>
      <c r="M88" s="5">
        <v>71261</v>
      </c>
      <c r="N88" s="5">
        <v>25097</v>
      </c>
      <c r="O88" s="5">
        <v>96358</v>
      </c>
      <c r="P88" s="5">
        <v>10</v>
      </c>
      <c r="Q88" s="5">
        <v>96368</v>
      </c>
      <c r="S88" s="19">
        <f t="shared" si="2"/>
        <v>0.26042877303669265</v>
      </c>
      <c r="T88">
        <f t="shared" si="3"/>
        <v>0.30517192679917343</v>
      </c>
    </row>
    <row r="89" spans="1:20">
      <c r="A89" s="5" t="s">
        <v>101</v>
      </c>
      <c r="B89" s="5">
        <v>9101</v>
      </c>
      <c r="C89" s="5">
        <v>3006</v>
      </c>
      <c r="D89" s="5">
        <v>12017</v>
      </c>
      <c r="E89" s="5">
        <v>51724</v>
      </c>
      <c r="F89" s="5">
        <v>23617</v>
      </c>
      <c r="G89" s="5">
        <v>75341</v>
      </c>
      <c r="H89" s="5">
        <v>18041</v>
      </c>
      <c r="I89" s="5">
        <v>19296</v>
      </c>
      <c r="J89" s="5">
        <v>734</v>
      </c>
      <c r="K89" s="5">
        <v>313</v>
      </c>
      <c r="L89" s="5">
        <v>208</v>
      </c>
      <c r="M89" s="5">
        <v>78866</v>
      </c>
      <c r="N89" s="5">
        <v>27878</v>
      </c>
      <c r="O89" s="5">
        <v>106744</v>
      </c>
      <c r="P89" s="5">
        <v>-104</v>
      </c>
      <c r="Q89" s="5">
        <v>106640</v>
      </c>
      <c r="S89" s="19">
        <f t="shared" si="2"/>
        <v>0.26142160540135034</v>
      </c>
      <c r="T89">
        <f t="shared" si="3"/>
        <v>0.31346809837936845</v>
      </c>
    </row>
    <row r="90" spans="1:20">
      <c r="A90" s="5" t="s">
        <v>102</v>
      </c>
      <c r="B90" s="5">
        <v>9123</v>
      </c>
      <c r="C90" s="5">
        <v>3049</v>
      </c>
      <c r="D90" s="5">
        <v>12172</v>
      </c>
      <c r="E90" s="5">
        <v>56884</v>
      </c>
      <c r="F90" s="5">
        <v>24919</v>
      </c>
      <c r="G90" s="5">
        <v>81803</v>
      </c>
      <c r="H90" s="5">
        <v>20014</v>
      </c>
      <c r="I90" s="5">
        <v>21266</v>
      </c>
      <c r="J90" s="5">
        <v>1096</v>
      </c>
      <c r="K90" s="5">
        <v>10</v>
      </c>
      <c r="L90" s="5">
        <v>146</v>
      </c>
      <c r="M90" s="5">
        <v>86021</v>
      </c>
      <c r="N90" s="5">
        <v>29220</v>
      </c>
      <c r="O90" s="5">
        <v>115241</v>
      </c>
      <c r="P90" s="5">
        <v>94</v>
      </c>
      <c r="Q90" s="5">
        <v>115335</v>
      </c>
      <c r="S90" s="19">
        <f t="shared" si="2"/>
        <v>0.25334894004421904</v>
      </c>
      <c r="T90">
        <f t="shared" si="3"/>
        <v>0.30462207987482121</v>
      </c>
    </row>
    <row r="91" spans="1:20">
      <c r="A91" s="5" t="s">
        <v>103</v>
      </c>
      <c r="B91" s="5">
        <v>9090</v>
      </c>
      <c r="C91" s="5">
        <v>3493</v>
      </c>
      <c r="D91" s="5">
        <v>12583</v>
      </c>
      <c r="E91" s="5">
        <v>62319</v>
      </c>
      <c r="F91" s="5">
        <v>30257</v>
      </c>
      <c r="G91" s="5">
        <v>92576</v>
      </c>
      <c r="H91" s="5">
        <v>21271</v>
      </c>
      <c r="I91" s="5">
        <v>23078</v>
      </c>
      <c r="J91" s="5">
        <v>1562</v>
      </c>
      <c r="K91" s="5">
        <v>-75</v>
      </c>
      <c r="L91" s="5">
        <v>320</v>
      </c>
      <c r="M91" s="5">
        <v>92680</v>
      </c>
      <c r="N91" s="5">
        <v>35557</v>
      </c>
      <c r="O91" s="5">
        <v>128237</v>
      </c>
      <c r="P91" s="5">
        <v>538</v>
      </c>
      <c r="Q91" s="5">
        <v>127699</v>
      </c>
      <c r="S91" s="19">
        <f t="shared" si="2"/>
        <v>0.2784438405938966</v>
      </c>
      <c r="T91">
        <f t="shared" si="3"/>
        <v>0.326834168683028</v>
      </c>
    </row>
    <row r="92" spans="1:20">
      <c r="A92" s="5" t="s">
        <v>104</v>
      </c>
      <c r="B92" s="5">
        <v>9336</v>
      </c>
      <c r="C92" s="5">
        <v>5139</v>
      </c>
      <c r="D92" s="5">
        <v>14475</v>
      </c>
      <c r="E92" s="5">
        <v>70733</v>
      </c>
      <c r="F92" s="5">
        <v>32976</v>
      </c>
      <c r="G92" s="5">
        <v>103709</v>
      </c>
      <c r="H92" s="5">
        <v>22935</v>
      </c>
      <c r="I92" s="5">
        <v>25124</v>
      </c>
      <c r="J92" s="5">
        <v>1605</v>
      </c>
      <c r="K92" s="5">
        <v>147</v>
      </c>
      <c r="L92" s="5">
        <v>437</v>
      </c>
      <c r="M92" s="5">
        <v>103004</v>
      </c>
      <c r="N92" s="5">
        <v>40304</v>
      </c>
      <c r="O92" s="5">
        <v>143308</v>
      </c>
      <c r="P92" s="5">
        <v>-632</v>
      </c>
      <c r="Q92" s="5">
        <v>142676</v>
      </c>
      <c r="S92" s="19">
        <f t="shared" si="2"/>
        <v>0.28248619249207996</v>
      </c>
      <c r="T92">
        <f t="shared" si="3"/>
        <v>0.31796661813343102</v>
      </c>
    </row>
    <row r="93" spans="1:20">
      <c r="A93" s="5" t="s">
        <v>105</v>
      </c>
      <c r="B93" s="5">
        <v>10048</v>
      </c>
      <c r="C93" s="5">
        <v>4351</v>
      </c>
      <c r="D93" s="5">
        <v>14399</v>
      </c>
      <c r="E93" s="5">
        <v>79083</v>
      </c>
      <c r="F93" s="5">
        <v>34352</v>
      </c>
      <c r="G93" s="5">
        <v>113435</v>
      </c>
      <c r="H93" s="5">
        <v>25719</v>
      </c>
      <c r="I93" s="5">
        <v>28395</v>
      </c>
      <c r="J93" s="5">
        <v>2303</v>
      </c>
      <c r="K93" s="5">
        <v>-24</v>
      </c>
      <c r="L93" s="5">
        <v>397</v>
      </c>
      <c r="M93" s="5">
        <v>114850</v>
      </c>
      <c r="N93" s="5">
        <v>41379</v>
      </c>
      <c r="O93" s="5">
        <v>156229</v>
      </c>
      <c r="P93" s="5">
        <v>-604</v>
      </c>
      <c r="Q93" s="5">
        <v>155625</v>
      </c>
      <c r="S93" s="19">
        <f t="shared" si="2"/>
        <v>0.26588915662650603</v>
      </c>
      <c r="T93">
        <f t="shared" si="3"/>
        <v>0.3028342222418125</v>
      </c>
    </row>
    <row r="94" spans="1:20">
      <c r="A94" s="5" t="s">
        <v>106</v>
      </c>
      <c r="B94" s="5">
        <v>10678</v>
      </c>
      <c r="C94" s="5">
        <v>5104</v>
      </c>
      <c r="D94" s="5">
        <v>15782</v>
      </c>
      <c r="E94" s="5">
        <v>85767</v>
      </c>
      <c r="F94" s="5">
        <v>37482</v>
      </c>
      <c r="G94" s="5">
        <v>123249</v>
      </c>
      <c r="H94" s="5">
        <v>27522</v>
      </c>
      <c r="I94" s="5">
        <v>30465</v>
      </c>
      <c r="J94" s="5">
        <v>2561</v>
      </c>
      <c r="K94" s="5">
        <v>123</v>
      </c>
      <c r="L94" s="5">
        <v>259</v>
      </c>
      <c r="M94" s="5">
        <v>123967</v>
      </c>
      <c r="N94" s="5">
        <v>45529</v>
      </c>
      <c r="O94" s="5">
        <v>169496</v>
      </c>
      <c r="P94" s="5">
        <v>-602</v>
      </c>
      <c r="Q94" s="5">
        <v>168894</v>
      </c>
      <c r="S94" s="19">
        <f t="shared" si="2"/>
        <v>0.26957144717988796</v>
      </c>
      <c r="T94">
        <f t="shared" si="3"/>
        <v>0.30411605773677675</v>
      </c>
    </row>
    <row r="95" spans="1:20">
      <c r="A95" s="5" t="s">
        <v>107</v>
      </c>
      <c r="B95" s="5">
        <v>11052</v>
      </c>
      <c r="C95" s="5">
        <v>5384</v>
      </c>
      <c r="D95" s="5">
        <v>16436</v>
      </c>
      <c r="E95" s="5">
        <v>92038</v>
      </c>
      <c r="F95" s="5">
        <v>37130</v>
      </c>
      <c r="G95" s="5">
        <v>129168</v>
      </c>
      <c r="H95" s="5">
        <v>30358</v>
      </c>
      <c r="I95" s="5">
        <v>33819</v>
      </c>
      <c r="J95" s="5">
        <v>2847</v>
      </c>
      <c r="K95" s="5">
        <v>259</v>
      </c>
      <c r="L95" s="5">
        <v>355</v>
      </c>
      <c r="M95" s="5">
        <v>133448</v>
      </c>
      <c r="N95" s="5">
        <v>45975</v>
      </c>
      <c r="O95" s="5">
        <v>179423</v>
      </c>
      <c r="P95" s="5">
        <v>-934</v>
      </c>
      <c r="Q95" s="5">
        <v>178489</v>
      </c>
      <c r="S95" s="19">
        <f t="shared" si="2"/>
        <v>0.25757889841951043</v>
      </c>
      <c r="T95">
        <f t="shared" si="3"/>
        <v>0.28745509723770596</v>
      </c>
    </row>
    <row r="96" spans="1:20">
      <c r="A96" s="5" t="s">
        <v>108</v>
      </c>
      <c r="B96" s="5">
        <v>11003</v>
      </c>
      <c r="C96" s="5">
        <v>5833</v>
      </c>
      <c r="D96" s="5">
        <v>16836</v>
      </c>
      <c r="E96" s="5">
        <v>98357</v>
      </c>
      <c r="F96" s="5">
        <v>46643</v>
      </c>
      <c r="G96" s="5">
        <v>145000</v>
      </c>
      <c r="H96" s="5">
        <v>32286</v>
      </c>
      <c r="I96" s="5">
        <v>37027</v>
      </c>
      <c r="J96" s="5">
        <v>3527</v>
      </c>
      <c r="K96" s="5">
        <v>629</v>
      </c>
      <c r="L96" s="5">
        <v>585</v>
      </c>
      <c r="M96" s="5">
        <v>141646</v>
      </c>
      <c r="N96" s="5">
        <v>57217</v>
      </c>
      <c r="O96" s="5">
        <v>198863</v>
      </c>
      <c r="P96" s="5">
        <v>-1500</v>
      </c>
      <c r="Q96" s="5">
        <v>197363</v>
      </c>
      <c r="S96" s="19">
        <f t="shared" si="2"/>
        <v>0.28990742945739578</v>
      </c>
      <c r="T96">
        <f t="shared" si="3"/>
        <v>0.32167586206896553</v>
      </c>
    </row>
  </sheetData>
  <printOptions gridLines="1" gridLinesSet="0"/>
  <pageMargins left="0.75" right="0.75" top="1" bottom="1" header="0.5" footer="0.5"/>
  <pageSetup paperSize="9" fitToWidth="0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workbookViewId="0">
      <pane xSplit="1" ySplit="7" topLeftCell="B61" activePane="bottomRight" state="frozen"/>
      <selection pane="topRight" activeCell="B1" sqref="B1"/>
      <selection pane="bottomLeft" activeCell="A8" sqref="A8"/>
      <selection pane="bottomRight" activeCell="K8" sqref="K8"/>
    </sheetView>
  </sheetViews>
  <sheetFormatPr baseColWidth="10" defaultColWidth="8.83203125" defaultRowHeight="12" x14ac:dyDescent="0"/>
  <cols>
    <col min="1" max="1" width="18.6640625" customWidth="1"/>
  </cols>
  <sheetData>
    <row r="1" spans="1:13" ht="20" customHeight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</row>
    <row r="2" spans="1:13" ht="20" customHeight="1">
      <c r="A2" s="1" t="s">
        <v>2</v>
      </c>
      <c r="B2" s="3" t="s">
        <v>3</v>
      </c>
      <c r="C2" s="3"/>
      <c r="D2" s="3"/>
      <c r="E2" s="3"/>
      <c r="F2" s="3"/>
      <c r="G2" s="3"/>
      <c r="H2" s="3"/>
      <c r="I2" s="3"/>
      <c r="J2" s="3"/>
      <c r="K2" s="3"/>
    </row>
    <row r="3" spans="1:13" ht="20" customHeight="1">
      <c r="A3" s="1" t="s">
        <v>4</v>
      </c>
      <c r="B3" s="2" t="s">
        <v>181</v>
      </c>
      <c r="C3" s="2"/>
      <c r="D3" s="2"/>
      <c r="E3" s="2"/>
      <c r="F3" s="2"/>
      <c r="G3" s="2"/>
      <c r="H3" s="2"/>
      <c r="I3" s="2"/>
      <c r="J3" s="2"/>
      <c r="K3" s="2"/>
    </row>
    <row r="4" spans="1:13" ht="30" customHeight="1">
      <c r="A4" s="1" t="s">
        <v>165</v>
      </c>
      <c r="B4" s="4" t="s">
        <v>164</v>
      </c>
      <c r="C4" s="4" t="s">
        <v>180</v>
      </c>
      <c r="D4" s="4" t="s">
        <v>179</v>
      </c>
      <c r="E4" s="4" t="s">
        <v>132</v>
      </c>
      <c r="F4" s="4" t="s">
        <v>178</v>
      </c>
      <c r="G4" s="4" t="s">
        <v>134</v>
      </c>
      <c r="H4" s="4" t="s">
        <v>177</v>
      </c>
      <c r="I4" s="4" t="s">
        <v>176</v>
      </c>
      <c r="J4" s="4" t="s">
        <v>175</v>
      </c>
      <c r="K4" s="4" t="s">
        <v>152</v>
      </c>
      <c r="L4" s="4" t="s">
        <v>14</v>
      </c>
    </row>
    <row r="5" spans="1:13" ht="30" customHeight="1">
      <c r="A5" s="1" t="s">
        <v>16</v>
      </c>
      <c r="B5" s="4" t="s">
        <v>174</v>
      </c>
      <c r="C5" s="4" t="s">
        <v>174</v>
      </c>
      <c r="D5" s="4" t="s">
        <v>174</v>
      </c>
      <c r="E5" s="4" t="s">
        <v>174</v>
      </c>
      <c r="F5" s="4" t="s">
        <v>174</v>
      </c>
      <c r="G5" s="4" t="s">
        <v>174</v>
      </c>
      <c r="H5" s="4" t="s">
        <v>174</v>
      </c>
      <c r="I5" s="4" t="s">
        <v>174</v>
      </c>
      <c r="J5" s="4" t="s">
        <v>174</v>
      </c>
      <c r="K5" s="4" t="s">
        <v>174</v>
      </c>
    </row>
    <row r="6" spans="1:13" ht="30" customHeight="1">
      <c r="A6" s="1" t="s">
        <v>15</v>
      </c>
      <c r="B6" s="4" t="s">
        <v>173</v>
      </c>
      <c r="C6" s="4" t="s">
        <v>173</v>
      </c>
      <c r="D6" s="4" t="s">
        <v>173</v>
      </c>
      <c r="E6" s="4" t="s">
        <v>173</v>
      </c>
      <c r="F6" s="4" t="s">
        <v>173</v>
      </c>
      <c r="G6" s="4" t="s">
        <v>173</v>
      </c>
      <c r="H6" s="4" t="s">
        <v>173</v>
      </c>
      <c r="I6" s="4" t="s">
        <v>173</v>
      </c>
      <c r="J6" s="4" t="s">
        <v>173</v>
      </c>
      <c r="K6" s="4" t="s">
        <v>172</v>
      </c>
      <c r="M6" s="4" t="s">
        <v>184</v>
      </c>
    </row>
    <row r="7" spans="1:13" ht="20" customHeight="1">
      <c r="A7" s="1" t="s">
        <v>17</v>
      </c>
      <c r="B7" s="4" t="s">
        <v>171</v>
      </c>
      <c r="C7" s="4" t="s">
        <v>171</v>
      </c>
      <c r="D7" s="4" t="s">
        <v>171</v>
      </c>
      <c r="E7" s="4" t="s">
        <v>171</v>
      </c>
      <c r="F7" s="4" t="s">
        <v>171</v>
      </c>
      <c r="G7" s="4" t="s">
        <v>171</v>
      </c>
      <c r="H7" s="4" t="s">
        <v>171</v>
      </c>
      <c r="I7" s="4" t="s">
        <v>171</v>
      </c>
      <c r="J7" s="4" t="s">
        <v>171</v>
      </c>
      <c r="K7" s="4" t="s">
        <v>171</v>
      </c>
    </row>
    <row r="8" spans="1:13">
      <c r="A8" s="5" t="s">
        <v>21</v>
      </c>
      <c r="B8" s="5">
        <v>4397</v>
      </c>
      <c r="C8" s="5">
        <v>63</v>
      </c>
      <c r="D8" s="5">
        <v>1891</v>
      </c>
      <c r="E8" s="5">
        <v>53</v>
      </c>
      <c r="F8" s="5">
        <v>669</v>
      </c>
      <c r="G8" s="5">
        <v>920</v>
      </c>
      <c r="H8" s="5">
        <v>1077</v>
      </c>
      <c r="I8" s="5">
        <v>124</v>
      </c>
      <c r="J8" s="5">
        <v>255</v>
      </c>
      <c r="K8" s="5">
        <v>9449</v>
      </c>
      <c r="M8" s="7">
        <f>J8/K8</f>
        <v>2.6986982749497301E-2</v>
      </c>
    </row>
    <row r="9" spans="1:13">
      <c r="A9" s="5" t="s">
        <v>22</v>
      </c>
      <c r="B9" s="5">
        <v>4227</v>
      </c>
      <c r="C9" s="5">
        <v>63</v>
      </c>
      <c r="D9" s="5">
        <v>1950</v>
      </c>
      <c r="E9" s="5">
        <v>60</v>
      </c>
      <c r="F9" s="5">
        <v>658</v>
      </c>
      <c r="G9" s="5">
        <v>920</v>
      </c>
      <c r="H9" s="5"/>
      <c r="I9" s="5"/>
      <c r="J9" s="5">
        <v>262</v>
      </c>
      <c r="K9" s="5">
        <v>9390</v>
      </c>
      <c r="M9" s="7">
        <f t="shared" ref="M9:M72" si="0">J9/K9</f>
        <v>2.7902023429179978E-2</v>
      </c>
    </row>
    <row r="10" spans="1:13">
      <c r="A10" s="5" t="s">
        <v>23</v>
      </c>
      <c r="B10" s="5">
        <v>4327</v>
      </c>
      <c r="C10" s="5">
        <v>70</v>
      </c>
      <c r="D10" s="5">
        <v>1990</v>
      </c>
      <c r="E10" s="5">
        <v>66</v>
      </c>
      <c r="F10" s="5">
        <v>647</v>
      </c>
      <c r="G10" s="5">
        <v>936</v>
      </c>
      <c r="H10" s="5">
        <v>1159</v>
      </c>
      <c r="I10" s="5">
        <v>105</v>
      </c>
      <c r="J10" s="5">
        <v>278</v>
      </c>
      <c r="K10" s="5">
        <v>9578</v>
      </c>
      <c r="M10" s="7">
        <f t="shared" si="0"/>
        <v>2.9024848611401127E-2</v>
      </c>
    </row>
    <row r="11" spans="1:13">
      <c r="A11" s="5" t="s">
        <v>24</v>
      </c>
      <c r="B11" s="5">
        <v>4251</v>
      </c>
      <c r="C11" s="5">
        <v>76</v>
      </c>
      <c r="D11" s="5">
        <v>1970</v>
      </c>
      <c r="E11" s="5">
        <v>69</v>
      </c>
      <c r="F11" s="5">
        <v>670</v>
      </c>
      <c r="G11" s="5">
        <v>955</v>
      </c>
      <c r="H11" s="5"/>
      <c r="I11" s="5"/>
      <c r="J11" s="5">
        <v>291</v>
      </c>
      <c r="K11" s="5">
        <v>9565</v>
      </c>
      <c r="M11" s="7">
        <f t="shared" si="0"/>
        <v>3.0423418714061682E-2</v>
      </c>
    </row>
    <row r="12" spans="1:13">
      <c r="A12" s="5" t="s">
        <v>25</v>
      </c>
      <c r="B12" s="5">
        <v>4431</v>
      </c>
      <c r="C12" s="5">
        <v>91</v>
      </c>
      <c r="D12" s="5">
        <v>1930</v>
      </c>
      <c r="E12" s="5">
        <v>82</v>
      </c>
      <c r="F12" s="5">
        <v>689</v>
      </c>
      <c r="G12" s="5">
        <v>973</v>
      </c>
      <c r="H12" s="5"/>
      <c r="I12" s="5"/>
      <c r="J12" s="5">
        <v>295</v>
      </c>
      <c r="K12" s="5">
        <v>9793</v>
      </c>
      <c r="M12" s="7">
        <f t="shared" si="0"/>
        <v>3.0123557643214539E-2</v>
      </c>
    </row>
    <row r="13" spans="1:13">
      <c r="A13" s="5" t="s">
        <v>26</v>
      </c>
      <c r="B13" s="5">
        <v>4142</v>
      </c>
      <c r="C13" s="5">
        <v>105</v>
      </c>
      <c r="D13" s="5">
        <v>2030</v>
      </c>
      <c r="E13" s="5">
        <v>91</v>
      </c>
      <c r="F13" s="5">
        <v>678</v>
      </c>
      <c r="G13" s="5">
        <v>992</v>
      </c>
      <c r="H13" s="5">
        <v>1198</v>
      </c>
      <c r="I13" s="5">
        <v>122</v>
      </c>
      <c r="J13" s="5">
        <v>299</v>
      </c>
      <c r="K13" s="5">
        <v>9657</v>
      </c>
      <c r="M13" s="7">
        <f t="shared" si="0"/>
        <v>3.096199647923786E-2</v>
      </c>
    </row>
    <row r="14" spans="1:13">
      <c r="A14" s="5" t="s">
        <v>27</v>
      </c>
      <c r="B14" s="5">
        <v>4699</v>
      </c>
      <c r="C14" s="5">
        <v>116</v>
      </c>
      <c r="D14" s="5">
        <v>2189</v>
      </c>
      <c r="E14" s="5">
        <v>94</v>
      </c>
      <c r="F14" s="5">
        <v>734</v>
      </c>
      <c r="G14" s="5">
        <v>983</v>
      </c>
      <c r="H14" s="5"/>
      <c r="I14" s="5"/>
      <c r="J14" s="5">
        <v>301</v>
      </c>
      <c r="K14" s="5">
        <v>10442</v>
      </c>
      <c r="M14" s="7">
        <f t="shared" si="0"/>
        <v>2.8825895422332888E-2</v>
      </c>
    </row>
    <row r="15" spans="1:13">
      <c r="A15" s="5" t="s">
        <v>28</v>
      </c>
      <c r="B15" s="5">
        <v>4943</v>
      </c>
      <c r="C15" s="5">
        <v>126</v>
      </c>
      <c r="D15" s="5">
        <v>2388</v>
      </c>
      <c r="E15" s="5">
        <v>107</v>
      </c>
      <c r="F15" s="5">
        <v>772</v>
      </c>
      <c r="G15" s="5">
        <v>974</v>
      </c>
      <c r="H15" s="5"/>
      <c r="I15" s="5"/>
      <c r="J15" s="5">
        <v>305</v>
      </c>
      <c r="K15" s="5">
        <v>10948</v>
      </c>
      <c r="M15" s="7">
        <f t="shared" si="0"/>
        <v>2.7858969674826452E-2</v>
      </c>
    </row>
    <row r="16" spans="1:13">
      <c r="A16" s="5" t="s">
        <v>29</v>
      </c>
      <c r="B16" s="5">
        <v>4833</v>
      </c>
      <c r="C16" s="5">
        <v>129</v>
      </c>
      <c r="D16" s="5">
        <v>2408</v>
      </c>
      <c r="E16" s="5">
        <v>110</v>
      </c>
      <c r="F16" s="5">
        <v>792</v>
      </c>
      <c r="G16" s="5">
        <v>965</v>
      </c>
      <c r="H16" s="5">
        <v>1225</v>
      </c>
      <c r="I16" s="5">
        <v>115</v>
      </c>
      <c r="J16" s="5">
        <v>311</v>
      </c>
      <c r="K16" s="5">
        <v>10888</v>
      </c>
      <c r="M16" s="7">
        <f t="shared" si="0"/>
        <v>2.8563556208670095E-2</v>
      </c>
    </row>
    <row r="17" spans="1:13">
      <c r="A17" s="5" t="s">
        <v>30</v>
      </c>
      <c r="B17" s="5">
        <v>4877</v>
      </c>
      <c r="C17" s="5">
        <v>133</v>
      </c>
      <c r="D17" s="5">
        <v>2348</v>
      </c>
      <c r="E17" s="5">
        <v>110</v>
      </c>
      <c r="F17" s="5">
        <v>816</v>
      </c>
      <c r="G17" s="5">
        <v>967</v>
      </c>
      <c r="H17" s="5"/>
      <c r="I17" s="5"/>
      <c r="J17" s="5">
        <v>317</v>
      </c>
      <c r="K17" s="5">
        <v>10938</v>
      </c>
      <c r="M17" s="7">
        <f t="shared" si="0"/>
        <v>2.8981532272810386E-2</v>
      </c>
    </row>
    <row r="18" spans="1:13">
      <c r="A18" s="5" t="s">
        <v>31</v>
      </c>
      <c r="B18" s="5">
        <v>5236</v>
      </c>
      <c r="C18" s="5">
        <v>131</v>
      </c>
      <c r="D18" s="5">
        <v>2528</v>
      </c>
      <c r="E18" s="5">
        <v>120</v>
      </c>
      <c r="F18" s="5">
        <v>869</v>
      </c>
      <c r="G18" s="5">
        <v>969</v>
      </c>
      <c r="H18" s="5"/>
      <c r="I18" s="5"/>
      <c r="J18" s="5">
        <v>324</v>
      </c>
      <c r="K18" s="5">
        <v>11577</v>
      </c>
      <c r="M18" s="7">
        <f t="shared" si="0"/>
        <v>2.7986525006478361E-2</v>
      </c>
    </row>
    <row r="19" spans="1:13">
      <c r="A19" s="5" t="s">
        <v>32</v>
      </c>
      <c r="B19" s="5">
        <v>4883</v>
      </c>
      <c r="C19" s="5">
        <v>147</v>
      </c>
      <c r="D19" s="5">
        <v>2607</v>
      </c>
      <c r="E19" s="5">
        <v>129</v>
      </c>
      <c r="F19" s="5">
        <v>866</v>
      </c>
      <c r="G19" s="5">
        <v>971</v>
      </c>
      <c r="H19" s="5">
        <v>1265</v>
      </c>
      <c r="I19" s="5">
        <v>166</v>
      </c>
      <c r="J19" s="5">
        <v>330</v>
      </c>
      <c r="K19" s="5">
        <v>11364</v>
      </c>
      <c r="M19" s="7">
        <f t="shared" si="0"/>
        <v>2.903907074973601E-2</v>
      </c>
    </row>
    <row r="20" spans="1:13">
      <c r="A20" s="5" t="s">
        <v>33</v>
      </c>
      <c r="B20" s="5">
        <v>5388</v>
      </c>
      <c r="C20" s="5">
        <v>164</v>
      </c>
      <c r="D20" s="5">
        <v>2587</v>
      </c>
      <c r="E20" s="5">
        <v>145</v>
      </c>
      <c r="F20" s="5">
        <v>831</v>
      </c>
      <c r="G20" s="5">
        <v>973</v>
      </c>
      <c r="H20" s="5"/>
      <c r="I20" s="5"/>
      <c r="J20" s="5">
        <v>340</v>
      </c>
      <c r="K20" s="5">
        <v>11872</v>
      </c>
      <c r="M20" s="7">
        <f t="shared" si="0"/>
        <v>2.8638814016172506E-2</v>
      </c>
    </row>
    <row r="21" spans="1:13">
      <c r="A21" s="5" t="s">
        <v>34</v>
      </c>
      <c r="B21" s="5">
        <v>5760</v>
      </c>
      <c r="C21" s="5">
        <v>175</v>
      </c>
      <c r="D21" s="5">
        <v>2926</v>
      </c>
      <c r="E21" s="5">
        <v>157</v>
      </c>
      <c r="F21" s="5">
        <v>919</v>
      </c>
      <c r="G21" s="5">
        <v>974</v>
      </c>
      <c r="H21" s="5"/>
      <c r="I21" s="5"/>
      <c r="J21" s="5">
        <v>358</v>
      </c>
      <c r="K21" s="5">
        <v>12729</v>
      </c>
      <c r="M21" s="7">
        <f t="shared" si="0"/>
        <v>2.8124754497603897E-2</v>
      </c>
    </row>
    <row r="22" spans="1:13">
      <c r="A22" s="5" t="s">
        <v>35</v>
      </c>
      <c r="B22" s="5">
        <v>5973</v>
      </c>
      <c r="C22" s="5">
        <v>194</v>
      </c>
      <c r="D22" s="5">
        <v>3025</v>
      </c>
      <c r="E22" s="5">
        <v>176</v>
      </c>
      <c r="F22" s="5">
        <v>934</v>
      </c>
      <c r="G22" s="5">
        <v>975</v>
      </c>
      <c r="H22" s="5"/>
      <c r="I22" s="5"/>
      <c r="J22" s="5">
        <v>381</v>
      </c>
      <c r="K22" s="5">
        <v>13127</v>
      </c>
      <c r="M22" s="7">
        <f t="shared" si="0"/>
        <v>2.9024148701150301E-2</v>
      </c>
    </row>
    <row r="23" spans="1:13">
      <c r="A23" s="5" t="s">
        <v>36</v>
      </c>
      <c r="B23" s="5">
        <v>5758</v>
      </c>
      <c r="C23" s="5">
        <v>221</v>
      </c>
      <c r="D23" s="5">
        <v>3184</v>
      </c>
      <c r="E23" s="5">
        <v>192</v>
      </c>
      <c r="F23" s="5">
        <v>952</v>
      </c>
      <c r="G23" s="5">
        <v>976</v>
      </c>
      <c r="H23" s="5"/>
      <c r="I23" s="5"/>
      <c r="J23" s="5">
        <v>402</v>
      </c>
      <c r="K23" s="5">
        <v>13167</v>
      </c>
      <c r="M23" s="7">
        <f t="shared" si="0"/>
        <v>3.0530872636135794E-2</v>
      </c>
    </row>
    <row r="24" spans="1:13">
      <c r="A24" s="5" t="s">
        <v>37</v>
      </c>
      <c r="B24" s="5">
        <v>5704</v>
      </c>
      <c r="C24" s="5">
        <v>217</v>
      </c>
      <c r="D24" s="5">
        <v>3304</v>
      </c>
      <c r="E24" s="5">
        <v>204</v>
      </c>
      <c r="F24" s="5">
        <v>958</v>
      </c>
      <c r="G24" s="5">
        <v>977</v>
      </c>
      <c r="H24" s="5"/>
      <c r="I24" s="5"/>
      <c r="J24" s="5">
        <v>424</v>
      </c>
      <c r="K24" s="5">
        <v>13293</v>
      </c>
      <c r="M24" s="7">
        <f t="shared" si="0"/>
        <v>3.1896486872790189E-2</v>
      </c>
    </row>
    <row r="25" spans="1:13">
      <c r="A25" s="5" t="s">
        <v>38</v>
      </c>
      <c r="B25" s="5">
        <v>5544</v>
      </c>
      <c r="C25" s="5">
        <v>230</v>
      </c>
      <c r="D25" s="5">
        <v>3383</v>
      </c>
      <c r="E25" s="5">
        <v>201</v>
      </c>
      <c r="F25" s="5">
        <v>1031</v>
      </c>
      <c r="G25" s="5">
        <v>978</v>
      </c>
      <c r="H25" s="5">
        <v>1356</v>
      </c>
      <c r="I25" s="5">
        <v>151</v>
      </c>
      <c r="J25" s="5">
        <v>444</v>
      </c>
      <c r="K25" s="5">
        <v>13318</v>
      </c>
      <c r="M25" s="7">
        <f t="shared" si="0"/>
        <v>3.3338339089953449E-2</v>
      </c>
    </row>
    <row r="26" spans="1:13">
      <c r="A26" s="5" t="s">
        <v>39</v>
      </c>
      <c r="B26" s="5">
        <v>6032</v>
      </c>
      <c r="C26" s="5">
        <v>247</v>
      </c>
      <c r="D26" s="5">
        <v>3523</v>
      </c>
      <c r="E26" s="5">
        <v>230</v>
      </c>
      <c r="F26" s="5">
        <v>1087</v>
      </c>
      <c r="G26" s="5">
        <v>990</v>
      </c>
      <c r="H26" s="5"/>
      <c r="I26" s="5"/>
      <c r="J26" s="5">
        <v>465</v>
      </c>
      <c r="K26" s="5">
        <v>14099</v>
      </c>
      <c r="M26" s="7">
        <f t="shared" si="0"/>
        <v>3.2981062486701185E-2</v>
      </c>
    </row>
    <row r="27" spans="1:13">
      <c r="A27" s="5" t="s">
        <v>40</v>
      </c>
      <c r="B27" s="5">
        <v>5789</v>
      </c>
      <c r="C27" s="5">
        <v>261</v>
      </c>
      <c r="D27" s="5">
        <v>3702</v>
      </c>
      <c r="E27" s="5">
        <v>252</v>
      </c>
      <c r="F27" s="5">
        <v>1160</v>
      </c>
      <c r="G27" s="5">
        <v>1002</v>
      </c>
      <c r="H27" s="5"/>
      <c r="I27" s="5"/>
      <c r="J27" s="5">
        <v>479</v>
      </c>
      <c r="K27" s="5">
        <v>14188</v>
      </c>
      <c r="M27" s="7">
        <f t="shared" si="0"/>
        <v>3.3760924725119823E-2</v>
      </c>
    </row>
    <row r="28" spans="1:13">
      <c r="A28" s="5" t="s">
        <v>41</v>
      </c>
      <c r="B28" s="5">
        <v>5738</v>
      </c>
      <c r="C28" s="5">
        <v>255</v>
      </c>
      <c r="D28" s="5">
        <v>3742</v>
      </c>
      <c r="E28" s="5">
        <v>280</v>
      </c>
      <c r="F28" s="5">
        <v>1082</v>
      </c>
      <c r="G28" s="5">
        <v>1014</v>
      </c>
      <c r="H28" s="5"/>
      <c r="I28" s="5"/>
      <c r="J28" s="5">
        <v>488</v>
      </c>
      <c r="K28" s="5">
        <v>14169</v>
      </c>
      <c r="M28" s="7">
        <f t="shared" si="0"/>
        <v>3.4441386124638297E-2</v>
      </c>
    </row>
    <row r="29" spans="1:13">
      <c r="A29" s="5" t="s">
        <v>42</v>
      </c>
      <c r="B29" s="5">
        <v>5662</v>
      </c>
      <c r="C29" s="5">
        <v>284</v>
      </c>
      <c r="D29" s="5">
        <v>4100</v>
      </c>
      <c r="E29" s="5">
        <v>292</v>
      </c>
      <c r="F29" s="5">
        <v>1215</v>
      </c>
      <c r="G29" s="5">
        <v>1026</v>
      </c>
      <c r="H29" s="5">
        <v>1419</v>
      </c>
      <c r="I29" s="5">
        <v>160</v>
      </c>
      <c r="J29" s="5">
        <v>495</v>
      </c>
      <c r="K29" s="5">
        <v>14653</v>
      </c>
      <c r="M29" s="7">
        <f t="shared" si="0"/>
        <v>3.3781478195591345E-2</v>
      </c>
    </row>
    <row r="30" spans="1:13">
      <c r="A30" s="5" t="s">
        <v>43</v>
      </c>
      <c r="B30" s="5">
        <v>5835</v>
      </c>
      <c r="C30" s="5">
        <v>329</v>
      </c>
      <c r="D30" s="5">
        <v>4796</v>
      </c>
      <c r="E30" s="5">
        <v>336</v>
      </c>
      <c r="F30" s="5">
        <v>1305</v>
      </c>
      <c r="G30" s="5">
        <v>1025</v>
      </c>
      <c r="H30" s="5"/>
      <c r="I30" s="5"/>
      <c r="J30" s="5">
        <v>506</v>
      </c>
      <c r="K30" s="5">
        <v>15683</v>
      </c>
      <c r="M30" s="7">
        <f t="shared" si="0"/>
        <v>3.2264235159089459E-2</v>
      </c>
    </row>
    <row r="31" spans="1:13">
      <c r="A31" s="5" t="s">
        <v>44</v>
      </c>
      <c r="B31" s="5">
        <v>5918</v>
      </c>
      <c r="C31" s="5">
        <v>354</v>
      </c>
      <c r="D31" s="5">
        <v>5214</v>
      </c>
      <c r="E31" s="5">
        <v>387</v>
      </c>
      <c r="F31" s="5">
        <v>1349</v>
      </c>
      <c r="G31" s="5">
        <v>1025</v>
      </c>
      <c r="H31" s="5"/>
      <c r="I31" s="5"/>
      <c r="J31" s="5">
        <v>531</v>
      </c>
      <c r="K31" s="5">
        <v>16347</v>
      </c>
      <c r="M31" s="7">
        <f t="shared" si="0"/>
        <v>3.2483024408148285E-2</v>
      </c>
    </row>
    <row r="32" spans="1:13">
      <c r="A32" s="5" t="s">
        <v>45</v>
      </c>
      <c r="B32" s="5">
        <v>6639</v>
      </c>
      <c r="C32" s="5">
        <v>343</v>
      </c>
      <c r="D32" s="5">
        <v>5453</v>
      </c>
      <c r="E32" s="5">
        <v>399</v>
      </c>
      <c r="F32" s="5">
        <v>1404</v>
      </c>
      <c r="G32" s="5">
        <v>1025</v>
      </c>
      <c r="H32" s="5"/>
      <c r="I32" s="5"/>
      <c r="J32" s="5">
        <v>568</v>
      </c>
      <c r="K32" s="5">
        <v>17545</v>
      </c>
      <c r="M32" s="7">
        <f t="shared" si="0"/>
        <v>3.237389569677971E-2</v>
      </c>
    </row>
    <row r="33" spans="1:13">
      <c r="A33" s="5" t="s">
        <v>46</v>
      </c>
      <c r="B33" s="5">
        <v>6595</v>
      </c>
      <c r="C33" s="5">
        <v>356</v>
      </c>
      <c r="D33" s="5">
        <v>5453</v>
      </c>
      <c r="E33" s="5">
        <v>412</v>
      </c>
      <c r="F33" s="5">
        <v>1438</v>
      </c>
      <c r="G33" s="5">
        <v>1025</v>
      </c>
      <c r="H33" s="5">
        <v>1586</v>
      </c>
      <c r="I33" s="5">
        <v>172</v>
      </c>
      <c r="J33" s="5">
        <v>614</v>
      </c>
      <c r="K33" s="5">
        <v>17651</v>
      </c>
      <c r="M33" s="7">
        <f t="shared" si="0"/>
        <v>3.4785564557248884E-2</v>
      </c>
    </row>
    <row r="34" spans="1:13">
      <c r="A34" s="5" t="s">
        <v>47</v>
      </c>
      <c r="B34" s="5">
        <v>6359</v>
      </c>
      <c r="C34" s="5">
        <v>367</v>
      </c>
      <c r="D34" s="5">
        <v>5493</v>
      </c>
      <c r="E34" s="5">
        <v>425</v>
      </c>
      <c r="F34" s="5">
        <v>1433</v>
      </c>
      <c r="G34" s="5">
        <v>1024</v>
      </c>
      <c r="H34" s="5">
        <v>1620</v>
      </c>
      <c r="I34" s="5">
        <v>172</v>
      </c>
      <c r="J34" s="5">
        <v>655</v>
      </c>
      <c r="K34" s="5">
        <v>17548</v>
      </c>
      <c r="M34" s="7">
        <f t="shared" si="0"/>
        <v>3.7326191018919534E-2</v>
      </c>
    </row>
    <row r="35" spans="1:13">
      <c r="A35" s="5" t="s">
        <v>48</v>
      </c>
      <c r="B35" s="5">
        <v>6321</v>
      </c>
      <c r="C35" s="5">
        <v>367</v>
      </c>
      <c r="D35" s="5">
        <v>5374</v>
      </c>
      <c r="E35" s="5">
        <v>434</v>
      </c>
      <c r="F35" s="5">
        <v>1408</v>
      </c>
      <c r="G35" s="5">
        <v>1022</v>
      </c>
      <c r="H35" s="5">
        <v>1653</v>
      </c>
      <c r="I35" s="5">
        <v>173</v>
      </c>
      <c r="J35" s="5">
        <v>686</v>
      </c>
      <c r="K35" s="5">
        <v>17438</v>
      </c>
      <c r="M35" s="7">
        <f t="shared" si="0"/>
        <v>3.9339373781396951E-2</v>
      </c>
    </row>
    <row r="36" spans="1:13">
      <c r="A36" s="5" t="s">
        <v>49</v>
      </c>
      <c r="B36" s="5">
        <v>6885</v>
      </c>
      <c r="C36" s="5">
        <v>386</v>
      </c>
      <c r="D36" s="5">
        <v>5493</v>
      </c>
      <c r="E36" s="5">
        <v>440</v>
      </c>
      <c r="F36" s="5">
        <v>1453</v>
      </c>
      <c r="G36" s="5">
        <v>1021</v>
      </c>
      <c r="H36" s="5">
        <v>1687</v>
      </c>
      <c r="I36" s="5">
        <v>173</v>
      </c>
      <c r="J36" s="5">
        <v>719</v>
      </c>
      <c r="K36" s="5">
        <v>18257</v>
      </c>
      <c r="M36" s="7">
        <f t="shared" si="0"/>
        <v>3.9382154789943585E-2</v>
      </c>
    </row>
    <row r="37" spans="1:13">
      <c r="A37" s="5" t="s">
        <v>50</v>
      </c>
      <c r="B37" s="5">
        <v>6428</v>
      </c>
      <c r="C37" s="5">
        <v>405</v>
      </c>
      <c r="D37" s="5">
        <v>5413</v>
      </c>
      <c r="E37" s="5">
        <v>456</v>
      </c>
      <c r="F37" s="5">
        <v>1491</v>
      </c>
      <c r="G37" s="5">
        <v>1024</v>
      </c>
      <c r="H37" s="5">
        <v>1703</v>
      </c>
      <c r="I37" s="5">
        <v>173</v>
      </c>
      <c r="J37" s="5">
        <v>746</v>
      </c>
      <c r="K37" s="5">
        <v>17839</v>
      </c>
      <c r="M37" s="7">
        <f t="shared" si="0"/>
        <v>4.1818487583384717E-2</v>
      </c>
    </row>
    <row r="38" spans="1:13">
      <c r="A38" s="5" t="s">
        <v>51</v>
      </c>
      <c r="B38" s="5">
        <v>6427</v>
      </c>
      <c r="C38" s="5">
        <v>455</v>
      </c>
      <c r="D38" s="5">
        <v>5194</v>
      </c>
      <c r="E38" s="5">
        <v>506</v>
      </c>
      <c r="F38" s="5">
        <v>1437</v>
      </c>
      <c r="G38" s="5">
        <v>1027</v>
      </c>
      <c r="H38" s="5">
        <v>1694</v>
      </c>
      <c r="I38" s="5">
        <v>174</v>
      </c>
      <c r="J38" s="5">
        <v>765</v>
      </c>
      <c r="K38" s="5">
        <v>17679</v>
      </c>
      <c r="M38" s="7">
        <f t="shared" si="0"/>
        <v>4.3271678262345153E-2</v>
      </c>
    </row>
    <row r="39" spans="1:13">
      <c r="A39" s="5" t="s">
        <v>52</v>
      </c>
      <c r="B39" s="5">
        <v>6532</v>
      </c>
      <c r="C39" s="5">
        <v>478</v>
      </c>
      <c r="D39" s="5">
        <v>5413</v>
      </c>
      <c r="E39" s="5">
        <v>532</v>
      </c>
      <c r="F39" s="5">
        <v>1463</v>
      </c>
      <c r="G39" s="5">
        <v>1016</v>
      </c>
      <c r="H39" s="5">
        <v>1720</v>
      </c>
      <c r="I39" s="5">
        <v>185</v>
      </c>
      <c r="J39" s="5">
        <v>783</v>
      </c>
      <c r="K39" s="5">
        <v>18122</v>
      </c>
      <c r="M39" s="7">
        <f t="shared" si="0"/>
        <v>4.3207151528528859E-2</v>
      </c>
    </row>
    <row r="40" spans="1:13">
      <c r="A40" s="5" t="s">
        <v>53</v>
      </c>
      <c r="B40" s="5">
        <v>6707</v>
      </c>
      <c r="C40" s="5">
        <v>512</v>
      </c>
      <c r="D40" s="5">
        <v>5393</v>
      </c>
      <c r="E40" s="5">
        <v>573</v>
      </c>
      <c r="F40" s="5">
        <v>1520</v>
      </c>
      <c r="G40" s="5">
        <v>1023</v>
      </c>
      <c r="H40" s="5">
        <v>1724</v>
      </c>
      <c r="I40" s="5">
        <v>185</v>
      </c>
      <c r="J40" s="5">
        <v>804</v>
      </c>
      <c r="K40" s="5">
        <v>18441</v>
      </c>
      <c r="M40" s="7">
        <f t="shared" si="0"/>
        <v>4.359850333496014E-2</v>
      </c>
    </row>
    <row r="41" spans="1:13">
      <c r="A41" s="5" t="s">
        <v>54</v>
      </c>
      <c r="B41" s="5">
        <v>7069</v>
      </c>
      <c r="C41" s="5">
        <v>544</v>
      </c>
      <c r="D41" s="5">
        <v>5831</v>
      </c>
      <c r="E41" s="5">
        <v>604</v>
      </c>
      <c r="F41" s="5">
        <v>1598</v>
      </c>
      <c r="G41" s="5">
        <v>1031</v>
      </c>
      <c r="H41" s="5">
        <v>1739</v>
      </c>
      <c r="I41" s="5">
        <v>185</v>
      </c>
      <c r="J41" s="5">
        <v>826</v>
      </c>
      <c r="K41" s="5">
        <v>19427</v>
      </c>
      <c r="M41" s="7">
        <f t="shared" si="0"/>
        <v>4.2518144849951096E-2</v>
      </c>
    </row>
    <row r="42" spans="1:13">
      <c r="A42" s="5" t="s">
        <v>55</v>
      </c>
      <c r="B42" s="5">
        <v>7196</v>
      </c>
      <c r="C42" s="5">
        <v>554</v>
      </c>
      <c r="D42" s="5">
        <v>6050</v>
      </c>
      <c r="E42" s="5">
        <v>623</v>
      </c>
      <c r="F42" s="5">
        <v>1682</v>
      </c>
      <c r="G42" s="5">
        <v>1038</v>
      </c>
      <c r="H42" s="5">
        <v>1741</v>
      </c>
      <c r="I42" s="5">
        <v>185</v>
      </c>
      <c r="J42" s="5">
        <v>854</v>
      </c>
      <c r="K42" s="5">
        <v>19922</v>
      </c>
      <c r="M42" s="7">
        <f t="shared" si="0"/>
        <v>4.286718200983837E-2</v>
      </c>
    </row>
    <row r="43" spans="1:13">
      <c r="A43" s="5" t="s">
        <v>56</v>
      </c>
      <c r="B43" s="5">
        <v>7525</v>
      </c>
      <c r="C43" s="5">
        <v>563</v>
      </c>
      <c r="D43" s="5">
        <v>6110</v>
      </c>
      <c r="E43" s="5">
        <v>629</v>
      </c>
      <c r="F43" s="5">
        <v>1741</v>
      </c>
      <c r="G43" s="5">
        <v>1024</v>
      </c>
      <c r="H43" s="5">
        <v>1760</v>
      </c>
      <c r="I43" s="5">
        <v>185</v>
      </c>
      <c r="J43" s="5">
        <v>880</v>
      </c>
      <c r="K43" s="5">
        <v>20417</v>
      </c>
      <c r="M43" s="7">
        <f t="shared" si="0"/>
        <v>4.3101337121026595E-2</v>
      </c>
    </row>
    <row r="44" spans="1:13">
      <c r="A44" s="5" t="s">
        <v>57</v>
      </c>
      <c r="B44" s="5">
        <v>7529</v>
      </c>
      <c r="C44" s="5">
        <v>556</v>
      </c>
      <c r="D44" s="5">
        <v>6130</v>
      </c>
      <c r="E44" s="5">
        <v>658</v>
      </c>
      <c r="F44" s="5">
        <v>1772</v>
      </c>
      <c r="G44" s="5">
        <v>1022</v>
      </c>
      <c r="H44" s="5">
        <v>1794</v>
      </c>
      <c r="I44" s="5">
        <v>186</v>
      </c>
      <c r="J44" s="5">
        <v>901</v>
      </c>
      <c r="K44" s="5">
        <v>20548</v>
      </c>
      <c r="M44" s="7">
        <f t="shared" si="0"/>
        <v>4.3848549737200704E-2</v>
      </c>
    </row>
    <row r="45" spans="1:13">
      <c r="A45" s="5" t="s">
        <v>58</v>
      </c>
      <c r="B45" s="5">
        <v>7629</v>
      </c>
      <c r="C45" s="5">
        <v>582</v>
      </c>
      <c r="D45" s="5">
        <v>6647</v>
      </c>
      <c r="E45" s="5">
        <v>702</v>
      </c>
      <c r="F45" s="5">
        <v>1782</v>
      </c>
      <c r="G45" s="5">
        <v>1033</v>
      </c>
      <c r="H45" s="5">
        <v>1854</v>
      </c>
      <c r="I45" s="5">
        <v>203</v>
      </c>
      <c r="J45" s="5">
        <v>930</v>
      </c>
      <c r="K45" s="5">
        <v>21362</v>
      </c>
      <c r="M45" s="7">
        <f t="shared" si="0"/>
        <v>4.3535249508472991E-2</v>
      </c>
    </row>
    <row r="46" spans="1:13">
      <c r="A46" s="5" t="s">
        <v>59</v>
      </c>
      <c r="B46" s="5">
        <v>7895</v>
      </c>
      <c r="C46" s="5">
        <v>624</v>
      </c>
      <c r="D46" s="5">
        <v>7006</v>
      </c>
      <c r="E46" s="5">
        <v>761</v>
      </c>
      <c r="F46" s="5">
        <v>1836</v>
      </c>
      <c r="G46" s="5">
        <v>1049</v>
      </c>
      <c r="H46" s="5">
        <v>1929</v>
      </c>
      <c r="I46" s="5">
        <v>203</v>
      </c>
      <c r="J46" s="5">
        <v>963</v>
      </c>
      <c r="K46" s="5">
        <v>22266</v>
      </c>
      <c r="M46" s="7">
        <f t="shared" si="0"/>
        <v>4.3249797898140666E-2</v>
      </c>
    </row>
    <row r="47" spans="1:13">
      <c r="A47" s="5" t="s">
        <v>60</v>
      </c>
      <c r="B47" s="5">
        <v>7447</v>
      </c>
      <c r="C47" s="5">
        <v>647</v>
      </c>
      <c r="D47" s="5">
        <v>7702</v>
      </c>
      <c r="E47" s="5">
        <v>827</v>
      </c>
      <c r="F47" s="5">
        <v>1975</v>
      </c>
      <c r="G47" s="5">
        <v>1059</v>
      </c>
      <c r="H47" s="5">
        <v>1997</v>
      </c>
      <c r="I47" s="5">
        <v>203</v>
      </c>
      <c r="J47" s="5">
        <v>1002</v>
      </c>
      <c r="K47" s="5">
        <v>22859</v>
      </c>
      <c r="M47" s="7">
        <f t="shared" si="0"/>
        <v>4.3833938492497483E-2</v>
      </c>
    </row>
    <row r="48" spans="1:13">
      <c r="A48" s="5" t="s">
        <v>61</v>
      </c>
      <c r="B48" s="5">
        <v>7732</v>
      </c>
      <c r="C48" s="5">
        <v>674</v>
      </c>
      <c r="D48" s="5">
        <v>7941</v>
      </c>
      <c r="E48" s="5">
        <v>878</v>
      </c>
      <c r="F48" s="5">
        <v>1982</v>
      </c>
      <c r="G48" s="5">
        <v>1054</v>
      </c>
      <c r="H48" s="5">
        <v>2074</v>
      </c>
      <c r="I48" s="5">
        <v>203</v>
      </c>
      <c r="J48" s="5">
        <v>1051</v>
      </c>
      <c r="K48" s="5">
        <v>23589</v>
      </c>
      <c r="M48" s="7">
        <f t="shared" si="0"/>
        <v>4.4554665310102166E-2</v>
      </c>
    </row>
    <row r="49" spans="1:13">
      <c r="A49" s="5" t="s">
        <v>62</v>
      </c>
      <c r="B49" s="5">
        <v>7267</v>
      </c>
      <c r="C49" s="5">
        <v>696</v>
      </c>
      <c r="D49" s="5">
        <v>8120</v>
      </c>
      <c r="E49" s="5">
        <v>922</v>
      </c>
      <c r="F49" s="5">
        <v>2075</v>
      </c>
      <c r="G49" s="5">
        <v>1045</v>
      </c>
      <c r="H49" s="5">
        <v>2137</v>
      </c>
      <c r="I49" s="5">
        <v>212</v>
      </c>
      <c r="J49" s="5">
        <v>1105</v>
      </c>
      <c r="K49" s="5">
        <v>23579</v>
      </c>
      <c r="M49" s="7">
        <f t="shared" si="0"/>
        <v>4.686373467916366E-2</v>
      </c>
    </row>
    <row r="50" spans="1:13">
      <c r="A50" s="5" t="s">
        <v>63</v>
      </c>
      <c r="B50" s="5">
        <v>7892</v>
      </c>
      <c r="C50" s="5">
        <v>691</v>
      </c>
      <c r="D50" s="5">
        <v>8299</v>
      </c>
      <c r="E50" s="5">
        <v>931</v>
      </c>
      <c r="F50" s="5">
        <v>2118</v>
      </c>
      <c r="G50" s="5">
        <v>1040</v>
      </c>
      <c r="H50" s="5">
        <v>2194</v>
      </c>
      <c r="I50" s="5">
        <v>212</v>
      </c>
      <c r="J50" s="5">
        <v>1160</v>
      </c>
      <c r="K50" s="5">
        <v>24537</v>
      </c>
      <c r="M50" s="7">
        <f t="shared" si="0"/>
        <v>4.7275543057423486E-2</v>
      </c>
    </row>
    <row r="51" spans="1:13">
      <c r="A51" s="5" t="s">
        <v>64</v>
      </c>
      <c r="B51" s="5">
        <v>8508</v>
      </c>
      <c r="C51" s="5">
        <v>710</v>
      </c>
      <c r="D51" s="5">
        <v>8578</v>
      </c>
      <c r="E51" s="5">
        <v>978</v>
      </c>
      <c r="F51" s="5">
        <v>2248</v>
      </c>
      <c r="G51" s="5">
        <v>1052</v>
      </c>
      <c r="H51" s="5">
        <v>2261</v>
      </c>
      <c r="I51" s="5">
        <v>213</v>
      </c>
      <c r="J51" s="5">
        <v>1212</v>
      </c>
      <c r="K51" s="5">
        <v>25760</v>
      </c>
      <c r="M51" s="7">
        <f t="shared" si="0"/>
        <v>4.7049689440993789E-2</v>
      </c>
    </row>
    <row r="52" spans="1:13">
      <c r="A52" s="5" t="s">
        <v>65</v>
      </c>
      <c r="B52" s="5">
        <v>8393</v>
      </c>
      <c r="C52" s="5">
        <v>733</v>
      </c>
      <c r="D52" s="5">
        <v>9036</v>
      </c>
      <c r="E52" s="5">
        <v>1007</v>
      </c>
      <c r="F52" s="5">
        <v>2331</v>
      </c>
      <c r="G52" s="5">
        <v>1060</v>
      </c>
      <c r="H52" s="5">
        <v>2322</v>
      </c>
      <c r="I52" s="5">
        <v>242</v>
      </c>
      <c r="J52" s="5">
        <v>1259</v>
      </c>
      <c r="K52" s="5">
        <v>26382</v>
      </c>
      <c r="M52" s="7">
        <f t="shared" si="0"/>
        <v>4.772193162004397E-2</v>
      </c>
    </row>
    <row r="53" spans="1:13">
      <c r="A53" s="5" t="s">
        <v>66</v>
      </c>
      <c r="B53" s="5">
        <v>8573</v>
      </c>
      <c r="C53" s="5">
        <v>757</v>
      </c>
      <c r="D53" s="5">
        <v>9732</v>
      </c>
      <c r="E53" s="5">
        <v>1073</v>
      </c>
      <c r="F53" s="5">
        <v>2478</v>
      </c>
      <c r="G53" s="5">
        <v>1081</v>
      </c>
      <c r="H53" s="5">
        <v>2383</v>
      </c>
      <c r="I53" s="5">
        <v>243</v>
      </c>
      <c r="J53" s="5">
        <v>1301</v>
      </c>
      <c r="K53" s="5">
        <v>27621</v>
      </c>
      <c r="M53" s="7">
        <f t="shared" si="0"/>
        <v>4.7101842800767534E-2</v>
      </c>
    </row>
    <row r="54" spans="1:13">
      <c r="A54" s="5" t="s">
        <v>67</v>
      </c>
      <c r="B54" s="5">
        <v>9070</v>
      </c>
      <c r="C54" s="5">
        <v>822</v>
      </c>
      <c r="D54" s="5">
        <v>9931</v>
      </c>
      <c r="E54" s="5">
        <v>1158</v>
      </c>
      <c r="F54" s="5">
        <v>2530</v>
      </c>
      <c r="G54" s="5">
        <v>1078</v>
      </c>
      <c r="H54" s="5">
        <v>2443</v>
      </c>
      <c r="I54" s="5">
        <v>243</v>
      </c>
      <c r="J54" s="5">
        <v>1340</v>
      </c>
      <c r="K54" s="5">
        <v>28615</v>
      </c>
      <c r="M54" s="7">
        <f t="shared" si="0"/>
        <v>4.682858640573126E-2</v>
      </c>
    </row>
    <row r="55" spans="1:13">
      <c r="A55" s="5" t="s">
        <v>68</v>
      </c>
      <c r="B55" s="5">
        <v>8996</v>
      </c>
      <c r="C55" s="5">
        <v>868</v>
      </c>
      <c r="D55" s="5">
        <v>10449</v>
      </c>
      <c r="E55" s="5">
        <v>1252</v>
      </c>
      <c r="F55" s="5">
        <v>2676</v>
      </c>
      <c r="G55" s="5">
        <v>1077</v>
      </c>
      <c r="H55" s="5">
        <v>2494</v>
      </c>
      <c r="I55" s="5">
        <v>244</v>
      </c>
      <c r="J55" s="5">
        <v>1381</v>
      </c>
      <c r="K55" s="5">
        <v>29437</v>
      </c>
      <c r="M55" s="7">
        <f t="shared" si="0"/>
        <v>4.6913748004212386E-2</v>
      </c>
    </row>
    <row r="56" spans="1:13">
      <c r="A56" s="5" t="s">
        <v>69</v>
      </c>
      <c r="B56" s="5">
        <v>9239</v>
      </c>
      <c r="C56" s="5">
        <v>915</v>
      </c>
      <c r="D56" s="5">
        <v>11105</v>
      </c>
      <c r="E56" s="5">
        <v>1356</v>
      </c>
      <c r="F56" s="5">
        <v>2798</v>
      </c>
      <c r="G56" s="5">
        <v>1062</v>
      </c>
      <c r="H56" s="5">
        <v>2556</v>
      </c>
      <c r="I56" s="5">
        <v>244</v>
      </c>
      <c r="J56" s="5">
        <v>1428</v>
      </c>
      <c r="K56" s="5">
        <v>30703</v>
      </c>
      <c r="M56" s="7">
        <f t="shared" si="0"/>
        <v>4.6510113018271827E-2</v>
      </c>
    </row>
    <row r="57" spans="1:13">
      <c r="A57" s="5" t="s">
        <v>70</v>
      </c>
      <c r="B57" s="5">
        <v>9595</v>
      </c>
      <c r="C57" s="5">
        <v>971</v>
      </c>
      <c r="D57" s="5">
        <v>11543</v>
      </c>
      <c r="E57" s="5">
        <v>1453</v>
      </c>
      <c r="F57" s="5">
        <v>2862</v>
      </c>
      <c r="G57" s="5">
        <v>1046</v>
      </c>
      <c r="H57" s="5">
        <v>2620</v>
      </c>
      <c r="I57" s="5">
        <v>245</v>
      </c>
      <c r="J57" s="5">
        <v>1483</v>
      </c>
      <c r="K57" s="5">
        <v>31818</v>
      </c>
      <c r="M57" s="7">
        <f t="shared" si="0"/>
        <v>4.6608837764787227E-2</v>
      </c>
    </row>
    <row r="58" spans="1:13">
      <c r="A58" s="5" t="s">
        <v>71</v>
      </c>
      <c r="B58" s="5">
        <v>9924</v>
      </c>
      <c r="C58" s="5">
        <v>1049</v>
      </c>
      <c r="D58" s="5">
        <v>12220</v>
      </c>
      <c r="E58" s="5">
        <v>1576</v>
      </c>
      <c r="F58" s="5">
        <v>2881</v>
      </c>
      <c r="G58" s="5">
        <v>1038</v>
      </c>
      <c r="H58" s="5">
        <v>2685</v>
      </c>
      <c r="I58" s="5">
        <v>252</v>
      </c>
      <c r="J58" s="5">
        <v>1544</v>
      </c>
      <c r="K58" s="5">
        <v>33169</v>
      </c>
      <c r="M58" s="7">
        <f t="shared" si="0"/>
        <v>4.6549488980674729E-2</v>
      </c>
    </row>
    <row r="59" spans="1:13">
      <c r="A59" s="5" t="s">
        <v>72</v>
      </c>
      <c r="B59" s="5">
        <v>9340</v>
      </c>
      <c r="C59" s="5">
        <v>1049</v>
      </c>
      <c r="D59" s="5">
        <v>11682</v>
      </c>
      <c r="E59" s="5">
        <v>1595</v>
      </c>
      <c r="F59" s="5">
        <v>3084</v>
      </c>
      <c r="G59" s="5">
        <v>1033</v>
      </c>
      <c r="H59" s="5">
        <v>2758</v>
      </c>
      <c r="I59" s="5">
        <v>254</v>
      </c>
      <c r="J59" s="5">
        <v>1611</v>
      </c>
      <c r="K59" s="5">
        <v>32406</v>
      </c>
      <c r="M59" s="7">
        <f t="shared" si="0"/>
        <v>4.9713016108128123E-2</v>
      </c>
    </row>
    <row r="60" spans="1:13">
      <c r="A60" s="5" t="s">
        <v>73</v>
      </c>
      <c r="B60" s="5">
        <v>9556</v>
      </c>
      <c r="C60" s="5">
        <v>1043</v>
      </c>
      <c r="D60" s="5">
        <v>11981</v>
      </c>
      <c r="E60" s="5">
        <v>1686</v>
      </c>
      <c r="F60" s="5">
        <v>3065</v>
      </c>
      <c r="G60" s="5">
        <v>1034</v>
      </c>
      <c r="H60" s="5">
        <v>2848</v>
      </c>
      <c r="I60" s="5">
        <v>256</v>
      </c>
      <c r="J60" s="5">
        <v>1673</v>
      </c>
      <c r="K60" s="5">
        <v>33142</v>
      </c>
      <c r="M60" s="7">
        <f t="shared" si="0"/>
        <v>5.0479753786735866E-2</v>
      </c>
    </row>
    <row r="61" spans="1:13">
      <c r="A61" s="5" t="s">
        <v>74</v>
      </c>
      <c r="B61" s="5">
        <v>10052</v>
      </c>
      <c r="C61" s="5">
        <v>1132</v>
      </c>
      <c r="D61" s="5">
        <v>12896</v>
      </c>
      <c r="E61" s="5">
        <v>1814</v>
      </c>
      <c r="F61" s="5">
        <v>3214</v>
      </c>
      <c r="G61" s="5">
        <v>1038</v>
      </c>
      <c r="H61" s="5">
        <v>2936</v>
      </c>
      <c r="I61" s="5">
        <v>157</v>
      </c>
      <c r="J61" s="5">
        <v>1740</v>
      </c>
      <c r="K61" s="5">
        <v>34979</v>
      </c>
      <c r="M61" s="7">
        <f t="shared" si="0"/>
        <v>4.9744132193601874E-2</v>
      </c>
    </row>
    <row r="62" spans="1:13">
      <c r="A62" s="5" t="s">
        <v>75</v>
      </c>
      <c r="B62" s="5">
        <v>10416</v>
      </c>
      <c r="C62" s="5">
        <v>1172</v>
      </c>
      <c r="D62" s="5">
        <v>13434</v>
      </c>
      <c r="E62" s="5">
        <v>1839</v>
      </c>
      <c r="F62" s="5">
        <v>3419</v>
      </c>
      <c r="G62" s="5">
        <v>1044</v>
      </c>
      <c r="H62" s="5">
        <v>3018</v>
      </c>
      <c r="I62" s="5">
        <v>258</v>
      </c>
      <c r="J62" s="5">
        <v>1805</v>
      </c>
      <c r="K62" s="5">
        <v>36405</v>
      </c>
      <c r="M62" s="7">
        <f t="shared" si="0"/>
        <v>4.9581101497047107E-2</v>
      </c>
    </row>
    <row r="63" spans="1:13">
      <c r="A63" s="5" t="s">
        <v>76</v>
      </c>
      <c r="B63" s="5">
        <v>10231</v>
      </c>
      <c r="C63" s="5">
        <v>1201</v>
      </c>
      <c r="D63" s="5">
        <v>13931</v>
      </c>
      <c r="E63" s="5">
        <v>1984</v>
      </c>
      <c r="F63" s="5">
        <v>3564</v>
      </c>
      <c r="G63" s="5">
        <v>1060</v>
      </c>
      <c r="H63" s="5">
        <v>3088</v>
      </c>
      <c r="I63" s="5">
        <v>261</v>
      </c>
      <c r="J63" s="5">
        <v>1869</v>
      </c>
      <c r="K63" s="5">
        <v>37189</v>
      </c>
      <c r="M63" s="7">
        <f t="shared" si="0"/>
        <v>5.0256796364516389E-2</v>
      </c>
    </row>
    <row r="64" spans="1:13">
      <c r="A64" s="5" t="s">
        <v>77</v>
      </c>
      <c r="B64" s="5">
        <v>10105</v>
      </c>
      <c r="C64" s="5">
        <v>1345</v>
      </c>
      <c r="D64" s="5">
        <v>14528</v>
      </c>
      <c r="E64" s="5">
        <v>2164</v>
      </c>
      <c r="F64" s="5">
        <v>3674</v>
      </c>
      <c r="G64" s="5">
        <v>1079</v>
      </c>
      <c r="H64" s="5">
        <v>3186</v>
      </c>
      <c r="I64" s="5">
        <v>264</v>
      </c>
      <c r="J64" s="5">
        <v>1938</v>
      </c>
      <c r="K64" s="5">
        <v>38283</v>
      </c>
      <c r="M64" s="7">
        <f t="shared" si="0"/>
        <v>5.0622991928532243E-2</v>
      </c>
    </row>
    <row r="65" spans="1:13">
      <c r="A65" s="5" t="s">
        <v>78</v>
      </c>
      <c r="B65" s="5">
        <v>10099</v>
      </c>
      <c r="C65" s="5">
        <v>1408</v>
      </c>
      <c r="D65" s="5">
        <v>15663</v>
      </c>
      <c r="E65" s="5">
        <v>2410</v>
      </c>
      <c r="F65" s="5">
        <v>3747</v>
      </c>
      <c r="G65" s="5">
        <v>1088</v>
      </c>
      <c r="H65" s="5">
        <v>3293</v>
      </c>
      <c r="I65" s="5">
        <v>266</v>
      </c>
      <c r="J65" s="5">
        <v>2019</v>
      </c>
      <c r="K65" s="5">
        <v>39993</v>
      </c>
      <c r="M65" s="7">
        <f t="shared" si="0"/>
        <v>5.0483834671067436E-2</v>
      </c>
    </row>
    <row r="66" spans="1:13">
      <c r="A66" s="5" t="s">
        <v>79</v>
      </c>
      <c r="B66" s="5">
        <v>10642</v>
      </c>
      <c r="C66" s="5">
        <v>1444</v>
      </c>
      <c r="D66" s="5">
        <v>15524</v>
      </c>
      <c r="E66" s="5">
        <v>2344</v>
      </c>
      <c r="F66" s="5">
        <v>3842</v>
      </c>
      <c r="G66" s="5">
        <v>1089</v>
      </c>
      <c r="H66" s="5">
        <v>3418</v>
      </c>
      <c r="I66" s="5">
        <v>268</v>
      </c>
      <c r="J66" s="5">
        <v>2094</v>
      </c>
      <c r="K66" s="5">
        <v>40665</v>
      </c>
      <c r="M66" s="7">
        <f t="shared" si="0"/>
        <v>5.149391368498709E-2</v>
      </c>
    </row>
    <row r="67" spans="1:13">
      <c r="A67" s="5" t="s">
        <v>80</v>
      </c>
      <c r="B67" s="5">
        <v>10395</v>
      </c>
      <c r="C67" s="5">
        <v>1467</v>
      </c>
      <c r="D67" s="5">
        <v>16200</v>
      </c>
      <c r="E67" s="5">
        <v>2470</v>
      </c>
      <c r="F67" s="5">
        <v>3908</v>
      </c>
      <c r="G67" s="5">
        <v>1081</v>
      </c>
      <c r="H67" s="5">
        <v>3532</v>
      </c>
      <c r="I67" s="5">
        <v>270</v>
      </c>
      <c r="J67" s="5">
        <v>2159</v>
      </c>
      <c r="K67" s="5">
        <v>41482</v>
      </c>
      <c r="M67" s="7">
        <f t="shared" si="0"/>
        <v>5.2046670845185862E-2</v>
      </c>
    </row>
    <row r="68" spans="1:13">
      <c r="A68" s="5" t="s">
        <v>81</v>
      </c>
      <c r="B68" s="5">
        <v>10625</v>
      </c>
      <c r="C68" s="5">
        <v>1530</v>
      </c>
      <c r="D68" s="5">
        <v>17016</v>
      </c>
      <c r="E68" s="5">
        <v>2621</v>
      </c>
      <c r="F68" s="5">
        <v>3953</v>
      </c>
      <c r="G68" s="5">
        <v>1080</v>
      </c>
      <c r="H68" s="5">
        <v>3651</v>
      </c>
      <c r="I68" s="5">
        <v>272</v>
      </c>
      <c r="J68" s="5">
        <v>2233</v>
      </c>
      <c r="K68" s="5">
        <v>42981</v>
      </c>
      <c r="M68" s="7">
        <f t="shared" si="0"/>
        <v>5.1953188618226662E-2</v>
      </c>
    </row>
    <row r="69" spans="1:13">
      <c r="A69" s="5" t="s">
        <v>82</v>
      </c>
      <c r="B69" s="5">
        <v>10440</v>
      </c>
      <c r="C69" s="5">
        <v>1612</v>
      </c>
      <c r="D69" s="5">
        <v>18051</v>
      </c>
      <c r="E69" s="5">
        <v>2806</v>
      </c>
      <c r="F69" s="5">
        <v>4147</v>
      </c>
      <c r="G69" s="5">
        <v>1080</v>
      </c>
      <c r="H69" s="5">
        <v>3759</v>
      </c>
      <c r="I69" s="5">
        <v>275</v>
      </c>
      <c r="J69" s="5">
        <v>2306</v>
      </c>
      <c r="K69" s="5">
        <v>44476</v>
      </c>
      <c r="M69" s="7">
        <f t="shared" si="0"/>
        <v>5.1848187786671461E-2</v>
      </c>
    </row>
    <row r="70" spans="1:13">
      <c r="A70" s="5" t="s">
        <v>83</v>
      </c>
      <c r="B70" s="5">
        <v>10366</v>
      </c>
      <c r="C70" s="5">
        <v>1764</v>
      </c>
      <c r="D70" s="5">
        <v>19345</v>
      </c>
      <c r="E70" s="5">
        <v>3014</v>
      </c>
      <c r="F70" s="5">
        <v>4265</v>
      </c>
      <c r="G70" s="5">
        <v>1078</v>
      </c>
      <c r="H70" s="5">
        <v>3894</v>
      </c>
      <c r="I70" s="5">
        <v>289</v>
      </c>
      <c r="J70" s="5">
        <v>2373</v>
      </c>
      <c r="K70" s="5">
        <v>46388</v>
      </c>
      <c r="M70" s="7">
        <f t="shared" si="0"/>
        <v>5.1155471242562735E-2</v>
      </c>
    </row>
    <row r="71" spans="1:13">
      <c r="A71" s="5" t="s">
        <v>84</v>
      </c>
      <c r="B71" s="5">
        <v>11270</v>
      </c>
      <c r="C71" s="5">
        <v>1903</v>
      </c>
      <c r="D71" s="5">
        <v>19902</v>
      </c>
      <c r="E71" s="5">
        <v>3146</v>
      </c>
      <c r="F71" s="5">
        <v>4415</v>
      </c>
      <c r="G71" s="5">
        <v>1061</v>
      </c>
      <c r="H71" s="5">
        <v>4000</v>
      </c>
      <c r="I71" s="5">
        <v>346</v>
      </c>
      <c r="J71" s="5">
        <v>2437</v>
      </c>
      <c r="K71" s="5">
        <v>48480</v>
      </c>
      <c r="M71" s="7">
        <f t="shared" si="0"/>
        <v>5.0268151815181517E-2</v>
      </c>
    </row>
    <row r="72" spans="1:13">
      <c r="A72" s="5" t="s">
        <v>85</v>
      </c>
      <c r="B72" s="5">
        <v>7154</v>
      </c>
      <c r="C72" s="5">
        <v>1498</v>
      </c>
      <c r="D72" s="5">
        <v>20579</v>
      </c>
      <c r="E72" s="5">
        <v>3099</v>
      </c>
      <c r="F72" s="5">
        <v>4634</v>
      </c>
      <c r="G72" s="5">
        <v>934</v>
      </c>
      <c r="H72" s="5">
        <v>5266</v>
      </c>
      <c r="I72" s="5">
        <v>57</v>
      </c>
      <c r="J72" s="5">
        <v>2294</v>
      </c>
      <c r="K72" s="5">
        <v>45515</v>
      </c>
      <c r="M72" s="7">
        <f t="shared" si="0"/>
        <v>5.0400966714270024E-2</v>
      </c>
    </row>
    <row r="73" spans="1:13">
      <c r="A73" s="5" t="s">
        <v>86</v>
      </c>
      <c r="B73" s="5">
        <v>6884</v>
      </c>
      <c r="C73" s="5">
        <v>1551</v>
      </c>
      <c r="D73" s="5">
        <v>18648</v>
      </c>
      <c r="E73" s="5">
        <v>3179</v>
      </c>
      <c r="F73" s="5">
        <v>4396</v>
      </c>
      <c r="G73" s="5">
        <v>939</v>
      </c>
      <c r="H73" s="5">
        <v>5699</v>
      </c>
      <c r="I73" s="5">
        <v>57</v>
      </c>
      <c r="J73" s="5">
        <v>2339</v>
      </c>
      <c r="K73" s="5">
        <v>43688</v>
      </c>
      <c r="M73" s="7">
        <f t="shared" ref="M73:M95" si="1">J73/K73</f>
        <v>5.3538729170481594E-2</v>
      </c>
    </row>
    <row r="74" spans="1:13">
      <c r="A74" s="5" t="s">
        <v>87</v>
      </c>
      <c r="B74" s="5">
        <v>8226</v>
      </c>
      <c r="C74" s="5">
        <v>1677</v>
      </c>
      <c r="D74" s="5">
        <v>23644</v>
      </c>
      <c r="E74" s="5">
        <v>3568</v>
      </c>
      <c r="F74" s="5">
        <v>5244</v>
      </c>
      <c r="G74" s="5">
        <v>944</v>
      </c>
      <c r="H74" s="5">
        <v>6055</v>
      </c>
      <c r="I74" s="5">
        <v>57</v>
      </c>
      <c r="J74" s="5">
        <v>2391</v>
      </c>
      <c r="K74" s="5">
        <v>51806</v>
      </c>
      <c r="M74" s="7">
        <f t="shared" si="1"/>
        <v>4.6152955256147939E-2</v>
      </c>
    </row>
    <row r="75" spans="1:13">
      <c r="A75" s="5" t="s">
        <v>88</v>
      </c>
      <c r="B75" s="5">
        <v>8833</v>
      </c>
      <c r="C75" s="5">
        <v>1682</v>
      </c>
      <c r="D75" s="5">
        <v>23703</v>
      </c>
      <c r="E75" s="5">
        <v>3705</v>
      </c>
      <c r="F75" s="5">
        <v>5370</v>
      </c>
      <c r="G75" s="5">
        <v>944</v>
      </c>
      <c r="H75" s="5">
        <v>6231</v>
      </c>
      <c r="I75" s="5">
        <v>58</v>
      </c>
      <c r="J75" s="5">
        <v>2443</v>
      </c>
      <c r="K75" s="5">
        <v>52969</v>
      </c>
      <c r="M75" s="7">
        <f t="shared" si="1"/>
        <v>4.6121316241575262E-2</v>
      </c>
    </row>
    <row r="76" spans="1:13">
      <c r="A76" s="5" t="s">
        <v>89</v>
      </c>
      <c r="B76" s="5">
        <v>8452</v>
      </c>
      <c r="C76" s="5">
        <v>1855</v>
      </c>
      <c r="D76" s="5">
        <v>24161</v>
      </c>
      <c r="E76" s="5">
        <v>3830</v>
      </c>
      <c r="F76" s="5">
        <v>5409</v>
      </c>
      <c r="G76" s="5">
        <v>950</v>
      </c>
      <c r="H76" s="5">
        <v>6391</v>
      </c>
      <c r="I76" s="5">
        <v>58</v>
      </c>
      <c r="J76" s="5">
        <v>2490</v>
      </c>
      <c r="K76" s="5">
        <v>53596</v>
      </c>
      <c r="M76" s="7">
        <f t="shared" si="1"/>
        <v>4.6458690947085601E-2</v>
      </c>
    </row>
    <row r="77" spans="1:13">
      <c r="A77" s="5" t="s">
        <v>90</v>
      </c>
      <c r="B77" s="5">
        <v>9196</v>
      </c>
      <c r="C77" s="5">
        <v>1604</v>
      </c>
      <c r="D77" s="5">
        <v>21116</v>
      </c>
      <c r="E77" s="5">
        <v>3372</v>
      </c>
      <c r="F77" s="5">
        <v>5101</v>
      </c>
      <c r="G77" s="5">
        <v>902</v>
      </c>
      <c r="H77" s="5">
        <v>6454</v>
      </c>
      <c r="I77" s="5">
        <v>58</v>
      </c>
      <c r="J77" s="5">
        <v>2523</v>
      </c>
      <c r="K77" s="5">
        <v>50326</v>
      </c>
      <c r="M77" s="7">
        <f t="shared" si="1"/>
        <v>5.0133131979493699E-2</v>
      </c>
    </row>
    <row r="78" spans="1:13">
      <c r="A78" s="5" t="s">
        <v>91</v>
      </c>
      <c r="B78" s="5">
        <v>9526</v>
      </c>
      <c r="C78" s="5">
        <v>1332</v>
      </c>
      <c r="D78" s="5">
        <v>16937</v>
      </c>
      <c r="E78" s="5">
        <v>2913</v>
      </c>
      <c r="F78" s="5">
        <v>4653</v>
      </c>
      <c r="G78" s="5">
        <v>828</v>
      </c>
      <c r="H78" s="5">
        <v>6436</v>
      </c>
      <c r="I78" s="5">
        <v>58</v>
      </c>
      <c r="J78" s="5">
        <v>2540</v>
      </c>
      <c r="K78" s="5">
        <v>45223</v>
      </c>
      <c r="M78" s="7">
        <f t="shared" si="1"/>
        <v>5.6166110165181436E-2</v>
      </c>
    </row>
    <row r="79" spans="1:13">
      <c r="A79" s="5" t="s">
        <v>92</v>
      </c>
      <c r="B79" s="5">
        <v>8713</v>
      </c>
      <c r="C79" s="5">
        <v>1193</v>
      </c>
      <c r="D79" s="5">
        <v>14489</v>
      </c>
      <c r="E79" s="5">
        <v>2537</v>
      </c>
      <c r="F79" s="5">
        <v>4331</v>
      </c>
      <c r="G79" s="5">
        <v>743</v>
      </c>
      <c r="H79" s="5">
        <v>6390</v>
      </c>
      <c r="I79" s="5">
        <v>58</v>
      </c>
      <c r="J79" s="5">
        <v>2557</v>
      </c>
      <c r="K79" s="5">
        <v>41011</v>
      </c>
      <c r="M79" s="7">
        <f t="shared" si="1"/>
        <v>6.2349125844285681E-2</v>
      </c>
    </row>
    <row r="80" spans="1:13">
      <c r="A80" s="5" t="s">
        <v>93</v>
      </c>
      <c r="B80" s="5">
        <v>10290</v>
      </c>
      <c r="C80" s="5">
        <v>1241</v>
      </c>
      <c r="D80" s="5">
        <v>16539</v>
      </c>
      <c r="E80" s="5">
        <v>2515</v>
      </c>
      <c r="F80" s="5">
        <v>4479</v>
      </c>
      <c r="G80" s="5">
        <v>738</v>
      </c>
      <c r="H80" s="5">
        <v>6624</v>
      </c>
      <c r="I80" s="5">
        <v>59</v>
      </c>
      <c r="J80" s="5">
        <v>2583</v>
      </c>
      <c r="K80" s="5">
        <v>45068</v>
      </c>
      <c r="M80" s="7">
        <f t="shared" si="1"/>
        <v>5.7313393094878852E-2</v>
      </c>
    </row>
    <row r="81" spans="1:13">
      <c r="A81" s="5" t="s">
        <v>94</v>
      </c>
      <c r="B81" s="5">
        <v>9553</v>
      </c>
      <c r="C81" s="5">
        <v>1408</v>
      </c>
      <c r="D81" s="5">
        <v>20519</v>
      </c>
      <c r="E81" s="5">
        <v>2827</v>
      </c>
      <c r="F81" s="5">
        <v>4934</v>
      </c>
      <c r="G81" s="5">
        <v>766</v>
      </c>
      <c r="H81" s="5">
        <v>6709</v>
      </c>
      <c r="I81" s="5">
        <v>64</v>
      </c>
      <c r="J81" s="5">
        <v>2615</v>
      </c>
      <c r="K81" s="5">
        <v>49395</v>
      </c>
      <c r="M81" s="7">
        <f t="shared" si="1"/>
        <v>5.294058103046867E-2</v>
      </c>
    </row>
    <row r="82" spans="1:13">
      <c r="A82" s="5" t="s">
        <v>95</v>
      </c>
      <c r="B82" s="5">
        <v>9206</v>
      </c>
      <c r="C82" s="5">
        <v>1608</v>
      </c>
      <c r="D82" s="5">
        <v>24121</v>
      </c>
      <c r="E82" s="5">
        <v>3147</v>
      </c>
      <c r="F82" s="5">
        <v>5188</v>
      </c>
      <c r="G82" s="5">
        <v>833</v>
      </c>
      <c r="H82" s="5">
        <v>6998</v>
      </c>
      <c r="I82" s="5">
        <v>94</v>
      </c>
      <c r="J82" s="5">
        <v>2661</v>
      </c>
      <c r="K82" s="5">
        <v>53856</v>
      </c>
      <c r="M82" s="7">
        <f t="shared" si="1"/>
        <v>4.9409536541889482E-2</v>
      </c>
    </row>
    <row r="83" spans="1:13">
      <c r="A83" s="5" t="s">
        <v>96</v>
      </c>
      <c r="B83" s="5">
        <v>10598</v>
      </c>
      <c r="C83" s="5">
        <v>1779</v>
      </c>
      <c r="D83" s="5">
        <v>27286</v>
      </c>
      <c r="E83" s="5">
        <v>3457</v>
      </c>
      <c r="F83" s="5">
        <v>5467</v>
      </c>
      <c r="G83" s="5">
        <v>863</v>
      </c>
      <c r="H83" s="5">
        <v>7221</v>
      </c>
      <c r="I83" s="5">
        <v>126</v>
      </c>
      <c r="J83" s="5">
        <v>2714</v>
      </c>
      <c r="K83" s="5">
        <v>59511</v>
      </c>
      <c r="M83" s="7">
        <f t="shared" si="1"/>
        <v>4.5605014199055639E-2</v>
      </c>
    </row>
    <row r="84" spans="1:13">
      <c r="A84" s="5" t="s">
        <v>97</v>
      </c>
      <c r="B84" s="5">
        <v>9515</v>
      </c>
      <c r="C84" s="5">
        <v>2069</v>
      </c>
      <c r="D84" s="5">
        <v>30430</v>
      </c>
      <c r="E84" s="5">
        <v>3771</v>
      </c>
      <c r="F84" s="5">
        <v>5955</v>
      </c>
      <c r="G84" s="5">
        <v>892</v>
      </c>
      <c r="H84" s="5">
        <v>7573</v>
      </c>
      <c r="I84" s="5">
        <v>127</v>
      </c>
      <c r="J84" s="5">
        <v>2766</v>
      </c>
      <c r="K84" s="5">
        <v>63098</v>
      </c>
      <c r="M84" s="7">
        <f t="shared" si="1"/>
        <v>4.3836571682145234E-2</v>
      </c>
    </row>
    <row r="85" spans="1:13">
      <c r="A85" s="5" t="s">
        <v>98</v>
      </c>
      <c r="B85" s="5">
        <v>10259</v>
      </c>
      <c r="C85" s="5">
        <v>2152</v>
      </c>
      <c r="D85" s="5">
        <v>33455</v>
      </c>
      <c r="E85" s="5">
        <v>4253</v>
      </c>
      <c r="F85" s="5">
        <v>6385</v>
      </c>
      <c r="G85" s="5">
        <v>923</v>
      </c>
      <c r="H85" s="5">
        <v>7528</v>
      </c>
      <c r="I85" s="5">
        <v>204</v>
      </c>
      <c r="J85" s="5">
        <v>2808</v>
      </c>
      <c r="K85" s="5">
        <v>67967</v>
      </c>
      <c r="M85" s="7">
        <f t="shared" si="1"/>
        <v>4.13141671693616E-2</v>
      </c>
    </row>
    <row r="86" spans="1:13">
      <c r="A86" s="5" t="s">
        <v>99</v>
      </c>
      <c r="B86" s="5">
        <v>4521</v>
      </c>
      <c r="C86" s="5">
        <v>1237</v>
      </c>
      <c r="D86" s="5">
        <v>19584</v>
      </c>
      <c r="E86" s="5">
        <v>2865</v>
      </c>
      <c r="F86" s="5">
        <v>3900</v>
      </c>
      <c r="G86" s="5">
        <v>392</v>
      </c>
      <c r="H86" s="5">
        <v>5936</v>
      </c>
      <c r="I86" s="5">
        <v>170</v>
      </c>
      <c r="J86" s="5">
        <v>1447</v>
      </c>
      <c r="K86" s="5">
        <v>40052</v>
      </c>
      <c r="M86" s="7">
        <f t="shared" si="1"/>
        <v>3.6128033556376712E-2</v>
      </c>
    </row>
    <row r="87" spans="1:13">
      <c r="A87" s="5" t="s">
        <v>100</v>
      </c>
      <c r="B87" s="5">
        <v>5063</v>
      </c>
      <c r="C87" s="5">
        <v>1376</v>
      </c>
      <c r="D87" s="5">
        <v>22290</v>
      </c>
      <c r="E87" s="5">
        <v>3134</v>
      </c>
      <c r="F87" s="5">
        <v>4093</v>
      </c>
      <c r="G87" s="5">
        <v>390</v>
      </c>
      <c r="H87" s="5">
        <v>6137</v>
      </c>
      <c r="I87" s="5">
        <v>170</v>
      </c>
      <c r="J87" s="5">
        <v>1498</v>
      </c>
      <c r="K87" s="5">
        <v>44151</v>
      </c>
      <c r="M87" s="7">
        <f t="shared" si="1"/>
        <v>3.3929016330320944E-2</v>
      </c>
    </row>
    <row r="88" spans="1:13">
      <c r="A88" s="5" t="s">
        <v>101</v>
      </c>
      <c r="B88" s="5">
        <v>5021</v>
      </c>
      <c r="C88" s="5">
        <v>1473</v>
      </c>
      <c r="D88" s="5">
        <v>23663</v>
      </c>
      <c r="E88" s="5">
        <v>3309</v>
      </c>
      <c r="F88" s="5">
        <v>4421</v>
      </c>
      <c r="G88" s="5">
        <v>404</v>
      </c>
      <c r="H88" s="5">
        <v>6280</v>
      </c>
      <c r="I88" s="5">
        <v>155</v>
      </c>
      <c r="J88" s="5">
        <v>1552</v>
      </c>
      <c r="K88" s="5">
        <v>46278</v>
      </c>
      <c r="M88" s="7">
        <f t="shared" si="1"/>
        <v>3.3536453606465275E-2</v>
      </c>
    </row>
    <row r="89" spans="1:13">
      <c r="A89" s="5" t="s">
        <v>102</v>
      </c>
      <c r="B89" s="5">
        <v>4989</v>
      </c>
      <c r="C89" s="5">
        <v>1517</v>
      </c>
      <c r="D89" s="5">
        <v>25932</v>
      </c>
      <c r="E89" s="5">
        <v>3427</v>
      </c>
      <c r="F89" s="5">
        <v>4716</v>
      </c>
      <c r="G89" s="5">
        <v>431</v>
      </c>
      <c r="H89" s="5">
        <v>6372</v>
      </c>
      <c r="I89" s="5">
        <v>128</v>
      </c>
      <c r="J89" s="5">
        <v>1578</v>
      </c>
      <c r="K89" s="5">
        <v>49090</v>
      </c>
      <c r="M89" s="7">
        <f t="shared" si="1"/>
        <v>3.2145039722957833E-2</v>
      </c>
    </row>
    <row r="90" spans="1:13">
      <c r="A90" s="5" t="s">
        <v>103</v>
      </c>
      <c r="B90" s="5">
        <v>5125</v>
      </c>
      <c r="C90" s="5">
        <v>1591</v>
      </c>
      <c r="D90" s="5">
        <v>29415</v>
      </c>
      <c r="E90" s="5">
        <v>3610</v>
      </c>
      <c r="F90" s="5">
        <v>5128</v>
      </c>
      <c r="G90" s="5">
        <v>439</v>
      </c>
      <c r="H90" s="5">
        <v>6578</v>
      </c>
      <c r="I90" s="5">
        <v>125</v>
      </c>
      <c r="J90" s="5">
        <v>1717</v>
      </c>
      <c r="K90" s="5">
        <v>53828</v>
      </c>
      <c r="M90" s="7">
        <f t="shared" si="1"/>
        <v>3.1897897005276066E-2</v>
      </c>
    </row>
    <row r="91" spans="1:13">
      <c r="A91" s="5" t="s">
        <v>104</v>
      </c>
      <c r="B91" s="5">
        <v>5283</v>
      </c>
      <c r="C91" s="5">
        <v>1690</v>
      </c>
      <c r="D91" s="5">
        <v>33555</v>
      </c>
      <c r="E91" s="5">
        <v>3980</v>
      </c>
      <c r="F91" s="5">
        <v>5741</v>
      </c>
      <c r="G91" s="5">
        <v>439</v>
      </c>
      <c r="H91" s="5">
        <v>6766</v>
      </c>
      <c r="I91" s="5">
        <v>121</v>
      </c>
      <c r="J91" s="5">
        <v>1808</v>
      </c>
      <c r="K91" s="5">
        <v>59393</v>
      </c>
      <c r="M91" s="7">
        <f t="shared" si="1"/>
        <v>3.0441297796036569E-2</v>
      </c>
    </row>
    <row r="92" spans="1:13">
      <c r="A92" s="5" t="s">
        <v>105</v>
      </c>
      <c r="B92" s="5">
        <v>5012</v>
      </c>
      <c r="C92" s="5">
        <v>1762</v>
      </c>
      <c r="D92" s="5">
        <v>35545</v>
      </c>
      <c r="E92" s="5">
        <v>4273</v>
      </c>
      <c r="F92" s="5">
        <v>6261</v>
      </c>
      <c r="G92" s="5">
        <v>434</v>
      </c>
      <c r="H92" s="5">
        <v>6980</v>
      </c>
      <c r="I92" s="5">
        <v>113</v>
      </c>
      <c r="J92" s="5">
        <v>1903</v>
      </c>
      <c r="K92" s="5">
        <v>62283</v>
      </c>
      <c r="M92" s="7">
        <f t="shared" si="1"/>
        <v>3.0554083778880272E-2</v>
      </c>
    </row>
    <row r="93" spans="1:13">
      <c r="A93" s="5" t="s">
        <v>106</v>
      </c>
      <c r="B93" s="5">
        <v>5239</v>
      </c>
      <c r="C93" s="5">
        <v>1810</v>
      </c>
      <c r="D93" s="5">
        <v>36779</v>
      </c>
      <c r="E93" s="5">
        <v>4387</v>
      </c>
      <c r="F93" s="5">
        <v>6551</v>
      </c>
      <c r="G93" s="5">
        <v>425</v>
      </c>
      <c r="H93" s="5">
        <v>7070</v>
      </c>
      <c r="I93" s="5">
        <v>112</v>
      </c>
      <c r="J93" s="5">
        <v>1990</v>
      </c>
      <c r="K93" s="5">
        <v>64363</v>
      </c>
      <c r="M93" s="7">
        <f t="shared" si="1"/>
        <v>3.0918384786290259E-2</v>
      </c>
    </row>
    <row r="94" spans="1:13">
      <c r="A94" s="5" t="s">
        <v>107</v>
      </c>
      <c r="B94" s="5">
        <v>5651</v>
      </c>
      <c r="C94" s="5">
        <v>1821</v>
      </c>
      <c r="D94" s="5">
        <v>37973</v>
      </c>
      <c r="E94" s="5">
        <v>4295</v>
      </c>
      <c r="F94" s="5">
        <v>6937</v>
      </c>
      <c r="G94" s="5">
        <v>414</v>
      </c>
      <c r="H94" s="5">
        <v>7336</v>
      </c>
      <c r="I94" s="5">
        <v>105</v>
      </c>
      <c r="J94" s="5">
        <v>2081</v>
      </c>
      <c r="K94" s="5">
        <v>66613</v>
      </c>
      <c r="M94" s="7">
        <f t="shared" si="1"/>
        <v>3.1240148319397115E-2</v>
      </c>
    </row>
    <row r="95" spans="1:13">
      <c r="A95" s="5" t="s">
        <v>108</v>
      </c>
      <c r="B95" s="5">
        <v>5416</v>
      </c>
      <c r="C95" s="5">
        <v>1804</v>
      </c>
      <c r="D95" s="5">
        <v>41575</v>
      </c>
      <c r="E95" s="5">
        <v>4294</v>
      </c>
      <c r="F95" s="5">
        <v>7488</v>
      </c>
      <c r="G95" s="5">
        <v>399</v>
      </c>
      <c r="H95" s="5">
        <v>7747</v>
      </c>
      <c r="I95" s="5">
        <v>106</v>
      </c>
      <c r="J95" s="5">
        <v>2179</v>
      </c>
      <c r="K95" s="5">
        <v>71008</v>
      </c>
      <c r="M95" s="7">
        <f t="shared" si="1"/>
        <v>3.068668319062641E-2</v>
      </c>
    </row>
  </sheetData>
  <printOptions gridLines="1" gridLinesSet="0"/>
  <pageMargins left="0.75" right="0.75" top="1" bottom="1" header="0.5" footer="0.5"/>
  <pageSetup paperSize="9" fitToWidth="0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baseColWidth="10" defaultColWidth="8.83203125" defaultRowHeight="12" x14ac:dyDescent="0"/>
  <cols>
    <col min="1" max="1" width="18.6640625" customWidth="1"/>
  </cols>
  <sheetData>
    <row r="1" spans="1:12" ht="20" customHeight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</row>
    <row r="2" spans="1:12" ht="20" customHeight="1">
      <c r="A2" s="1" t="s">
        <v>2</v>
      </c>
      <c r="B2" s="3" t="s">
        <v>3</v>
      </c>
      <c r="C2" s="3"/>
      <c r="D2" s="3"/>
      <c r="E2" s="3"/>
      <c r="F2" s="3"/>
      <c r="G2" s="3"/>
      <c r="H2" s="3"/>
      <c r="I2" s="3"/>
      <c r="J2" s="3"/>
      <c r="K2" s="3"/>
    </row>
    <row r="3" spans="1:12" ht="20" customHeight="1">
      <c r="A3" s="1" t="s">
        <v>4</v>
      </c>
      <c r="B3" s="2" t="s">
        <v>188</v>
      </c>
      <c r="C3" s="2"/>
      <c r="D3" s="2"/>
      <c r="E3" s="2"/>
      <c r="F3" s="2"/>
      <c r="G3" s="2"/>
      <c r="H3" s="2"/>
      <c r="I3" s="2"/>
      <c r="J3" s="2"/>
      <c r="K3" s="2"/>
    </row>
    <row r="4" spans="1:12" ht="30" customHeight="1">
      <c r="A4" s="1" t="s">
        <v>165</v>
      </c>
      <c r="B4" s="4" t="s">
        <v>164</v>
      </c>
      <c r="C4" s="4" t="s">
        <v>180</v>
      </c>
      <c r="D4" s="4" t="s">
        <v>179</v>
      </c>
      <c r="E4" s="4" t="s">
        <v>132</v>
      </c>
      <c r="F4" s="4" t="s">
        <v>178</v>
      </c>
      <c r="G4" s="4" t="s">
        <v>134</v>
      </c>
      <c r="H4" s="4" t="s">
        <v>177</v>
      </c>
      <c r="I4" s="4" t="s">
        <v>176</v>
      </c>
      <c r="J4" s="4" t="s">
        <v>175</v>
      </c>
      <c r="K4" s="4" t="s">
        <v>152</v>
      </c>
      <c r="L4" s="4" t="s">
        <v>14</v>
      </c>
    </row>
    <row r="5" spans="1:12" ht="30" customHeight="1">
      <c r="A5" s="1" t="s">
        <v>16</v>
      </c>
      <c r="B5" s="4" t="s">
        <v>187</v>
      </c>
      <c r="C5" s="4" t="s">
        <v>187</v>
      </c>
      <c r="D5" s="4" t="s">
        <v>187</v>
      </c>
      <c r="E5" s="4" t="s">
        <v>187</v>
      </c>
      <c r="F5" s="4" t="s">
        <v>187</v>
      </c>
      <c r="G5" s="4" t="s">
        <v>187</v>
      </c>
      <c r="H5" s="4" t="s">
        <v>187</v>
      </c>
      <c r="I5" s="4" t="s">
        <v>187</v>
      </c>
      <c r="J5" s="4" t="s">
        <v>187</v>
      </c>
      <c r="K5" s="4" t="s">
        <v>187</v>
      </c>
    </row>
    <row r="6" spans="1:12" ht="30" customHeight="1">
      <c r="A6" s="1" t="s">
        <v>15</v>
      </c>
      <c r="B6" s="4" t="s">
        <v>186</v>
      </c>
      <c r="C6" s="4" t="s">
        <v>186</v>
      </c>
      <c r="D6" s="4" t="s">
        <v>186</v>
      </c>
      <c r="E6" s="4" t="s">
        <v>186</v>
      </c>
      <c r="F6" s="4" t="s">
        <v>186</v>
      </c>
      <c r="G6" s="4" t="s">
        <v>186</v>
      </c>
      <c r="H6" s="4" t="s">
        <v>186</v>
      </c>
      <c r="I6" s="4" t="s">
        <v>186</v>
      </c>
      <c r="J6" s="4" t="s">
        <v>186</v>
      </c>
      <c r="K6" s="4" t="s">
        <v>186</v>
      </c>
    </row>
    <row r="7" spans="1:12" ht="20" customHeight="1">
      <c r="A7" s="1" t="s">
        <v>17</v>
      </c>
      <c r="B7" s="4" t="s">
        <v>185</v>
      </c>
      <c r="C7" s="4" t="s">
        <v>185</v>
      </c>
      <c r="D7" s="4" t="s">
        <v>185</v>
      </c>
      <c r="E7" s="4" t="s">
        <v>185</v>
      </c>
      <c r="F7" s="4" t="s">
        <v>185</v>
      </c>
      <c r="G7" s="4" t="s">
        <v>185</v>
      </c>
      <c r="H7" s="4" t="s">
        <v>185</v>
      </c>
      <c r="I7" s="4" t="s">
        <v>185</v>
      </c>
      <c r="J7" s="4" t="s">
        <v>185</v>
      </c>
      <c r="K7" s="4" t="s">
        <v>185</v>
      </c>
    </row>
    <row r="8" spans="1:12">
      <c r="A8" s="5" t="s">
        <v>21</v>
      </c>
      <c r="B8" s="5">
        <v>39</v>
      </c>
      <c r="C8" s="5">
        <v>3.3</v>
      </c>
      <c r="D8" s="5">
        <v>9.5</v>
      </c>
      <c r="E8" s="5">
        <v>1.7</v>
      </c>
      <c r="F8" s="5">
        <v>15.2</v>
      </c>
      <c r="G8" s="5">
        <v>91.1</v>
      </c>
      <c r="H8" s="5">
        <v>28.1</v>
      </c>
      <c r="I8" s="5">
        <v>36</v>
      </c>
      <c r="J8" s="5">
        <v>10.5</v>
      </c>
      <c r="K8" s="5">
        <v>19.5</v>
      </c>
    </row>
    <row r="9" spans="1:12">
      <c r="A9" s="5" t="s">
        <v>22</v>
      </c>
      <c r="B9" s="5">
        <v>37.5</v>
      </c>
      <c r="C9" s="5">
        <v>3.3</v>
      </c>
      <c r="D9" s="5">
        <v>9.8000000000000007</v>
      </c>
      <c r="E9" s="5">
        <v>1.9</v>
      </c>
      <c r="F9" s="5">
        <v>14.9</v>
      </c>
      <c r="G9" s="5"/>
      <c r="H9" s="5"/>
      <c r="I9" s="5"/>
      <c r="J9" s="5">
        <v>10.8</v>
      </c>
      <c r="K9" s="5">
        <v>19.399999999999999</v>
      </c>
    </row>
    <row r="10" spans="1:12">
      <c r="A10" s="5" t="s">
        <v>23</v>
      </c>
      <c r="B10" s="5">
        <v>38.4</v>
      </c>
      <c r="C10" s="5">
        <v>3.7</v>
      </c>
      <c r="D10" s="5">
        <v>10</v>
      </c>
      <c r="E10" s="5">
        <v>2.1</v>
      </c>
      <c r="F10" s="5">
        <v>14.7</v>
      </c>
      <c r="G10" s="5">
        <v>88.3</v>
      </c>
      <c r="H10" s="5">
        <v>29</v>
      </c>
      <c r="I10" s="5">
        <v>30.6</v>
      </c>
      <c r="J10" s="5">
        <v>11.4</v>
      </c>
      <c r="K10" s="5">
        <v>19.8</v>
      </c>
    </row>
    <row r="11" spans="1:12">
      <c r="A11" s="5" t="s">
        <v>24</v>
      </c>
      <c r="B11" s="5">
        <v>37.700000000000003</v>
      </c>
      <c r="C11" s="5">
        <v>4</v>
      </c>
      <c r="D11" s="5">
        <v>9.9</v>
      </c>
      <c r="E11" s="5">
        <v>2.2000000000000002</v>
      </c>
      <c r="F11" s="5">
        <v>15.2</v>
      </c>
      <c r="G11" s="5"/>
      <c r="H11" s="5"/>
      <c r="I11" s="5"/>
      <c r="J11" s="5">
        <v>11.9</v>
      </c>
      <c r="K11" s="5">
        <v>19.7</v>
      </c>
    </row>
    <row r="12" spans="1:12">
      <c r="A12" s="5" t="s">
        <v>25</v>
      </c>
      <c r="B12" s="5">
        <v>39.299999999999997</v>
      </c>
      <c r="C12" s="5">
        <v>4.8</v>
      </c>
      <c r="D12" s="5">
        <v>9.6999999999999993</v>
      </c>
      <c r="E12" s="5">
        <v>2.6</v>
      </c>
      <c r="F12" s="5">
        <v>15.6</v>
      </c>
      <c r="G12" s="5"/>
      <c r="H12" s="5"/>
      <c r="I12" s="5"/>
      <c r="J12" s="5">
        <v>12.1</v>
      </c>
      <c r="K12" s="5">
        <v>20.2</v>
      </c>
    </row>
    <row r="13" spans="1:12">
      <c r="A13" s="5" t="s">
        <v>26</v>
      </c>
      <c r="B13" s="5">
        <v>36.799999999999997</v>
      </c>
      <c r="C13" s="5">
        <v>5.5</v>
      </c>
      <c r="D13" s="5">
        <v>10.199999999999999</v>
      </c>
      <c r="E13" s="5">
        <v>2.9</v>
      </c>
      <c r="F13" s="5">
        <v>15.4</v>
      </c>
      <c r="G13" s="5">
        <v>93.5</v>
      </c>
      <c r="H13" s="5">
        <v>29.9</v>
      </c>
      <c r="I13" s="5">
        <v>35.5</v>
      </c>
      <c r="J13" s="5">
        <v>12.3</v>
      </c>
      <c r="K13" s="5">
        <v>19.899999999999999</v>
      </c>
    </row>
    <row r="14" spans="1:12">
      <c r="A14" s="5" t="s">
        <v>27</v>
      </c>
      <c r="B14" s="5">
        <v>41.7</v>
      </c>
      <c r="C14" s="5">
        <v>6.1</v>
      </c>
      <c r="D14" s="5">
        <v>11</v>
      </c>
      <c r="E14" s="5">
        <v>3</v>
      </c>
      <c r="F14" s="5">
        <v>16.600000000000001</v>
      </c>
      <c r="G14" s="5"/>
      <c r="H14" s="5"/>
      <c r="I14" s="5"/>
      <c r="J14" s="5">
        <v>12.4</v>
      </c>
      <c r="K14" s="5">
        <v>21.5</v>
      </c>
    </row>
    <row r="15" spans="1:12">
      <c r="A15" s="5" t="s">
        <v>28</v>
      </c>
      <c r="B15" s="5">
        <v>43.9</v>
      </c>
      <c r="C15" s="5">
        <v>6.6</v>
      </c>
      <c r="D15" s="5">
        <v>12</v>
      </c>
      <c r="E15" s="5">
        <v>3.4</v>
      </c>
      <c r="F15" s="5">
        <v>17.5</v>
      </c>
      <c r="G15" s="5"/>
      <c r="H15" s="5"/>
      <c r="I15" s="5"/>
      <c r="J15" s="5">
        <v>12.5</v>
      </c>
      <c r="K15" s="5">
        <v>22.6</v>
      </c>
    </row>
    <row r="16" spans="1:12">
      <c r="A16" s="5" t="s">
        <v>29</v>
      </c>
      <c r="B16" s="5">
        <v>42.9</v>
      </c>
      <c r="C16" s="5">
        <v>6.8</v>
      </c>
      <c r="D16" s="5">
        <v>12.1</v>
      </c>
      <c r="E16" s="5">
        <v>3.5</v>
      </c>
      <c r="F16" s="5">
        <v>17.899999999999999</v>
      </c>
      <c r="G16" s="5">
        <v>91</v>
      </c>
      <c r="H16" s="5">
        <v>30.6</v>
      </c>
      <c r="I16" s="5">
        <v>33.4</v>
      </c>
      <c r="J16" s="5">
        <v>12.8</v>
      </c>
      <c r="K16" s="5">
        <v>22.5</v>
      </c>
    </row>
    <row r="17" spans="1:11">
      <c r="A17" s="5" t="s">
        <v>30</v>
      </c>
      <c r="B17" s="5">
        <v>43.3</v>
      </c>
      <c r="C17" s="5">
        <v>7</v>
      </c>
      <c r="D17" s="5">
        <v>11.8</v>
      </c>
      <c r="E17" s="5">
        <v>3.5</v>
      </c>
      <c r="F17" s="5">
        <v>18.5</v>
      </c>
      <c r="G17" s="5"/>
      <c r="H17" s="5"/>
      <c r="I17" s="5"/>
      <c r="J17" s="5">
        <v>13</v>
      </c>
      <c r="K17" s="5">
        <v>22.6</v>
      </c>
    </row>
    <row r="18" spans="1:11">
      <c r="A18" s="5" t="s">
        <v>31</v>
      </c>
      <c r="B18" s="5">
        <v>46.5</v>
      </c>
      <c r="C18" s="5">
        <v>6.9</v>
      </c>
      <c r="D18" s="5">
        <v>12.7</v>
      </c>
      <c r="E18" s="5">
        <v>3.8</v>
      </c>
      <c r="F18" s="5">
        <v>19.7</v>
      </c>
      <c r="G18" s="5"/>
      <c r="H18" s="5"/>
      <c r="I18" s="5"/>
      <c r="J18" s="5">
        <v>13.3</v>
      </c>
      <c r="K18" s="5">
        <v>23.9</v>
      </c>
    </row>
    <row r="19" spans="1:11">
      <c r="A19" s="5" t="s">
        <v>32</v>
      </c>
      <c r="B19" s="5">
        <v>43.3</v>
      </c>
      <c r="C19" s="5">
        <v>7.7</v>
      </c>
      <c r="D19" s="5">
        <v>13.1</v>
      </c>
      <c r="E19" s="5">
        <v>4.0999999999999996</v>
      </c>
      <c r="F19" s="5">
        <v>19.600000000000001</v>
      </c>
      <c r="G19" s="5">
        <v>91.5</v>
      </c>
      <c r="H19" s="5">
        <v>31.6</v>
      </c>
      <c r="I19" s="5">
        <v>48.1</v>
      </c>
      <c r="J19" s="5">
        <v>13.5</v>
      </c>
      <c r="K19" s="5">
        <v>23.4</v>
      </c>
    </row>
    <row r="20" spans="1:11">
      <c r="A20" s="5" t="s">
        <v>33</v>
      </c>
      <c r="B20" s="5">
        <v>47.8</v>
      </c>
      <c r="C20" s="5">
        <v>8.6</v>
      </c>
      <c r="D20" s="5">
        <v>13</v>
      </c>
      <c r="E20" s="5">
        <v>4.5999999999999996</v>
      </c>
      <c r="F20" s="5">
        <v>18.8</v>
      </c>
      <c r="G20" s="5"/>
      <c r="H20" s="5"/>
      <c r="I20" s="5"/>
      <c r="J20" s="5">
        <v>14</v>
      </c>
      <c r="K20" s="5">
        <v>24.5</v>
      </c>
    </row>
    <row r="21" spans="1:11">
      <c r="A21" s="5" t="s">
        <v>34</v>
      </c>
      <c r="B21" s="5">
        <v>51.1</v>
      </c>
      <c r="C21" s="5">
        <v>9.1999999999999993</v>
      </c>
      <c r="D21" s="5">
        <v>14.7</v>
      </c>
      <c r="E21" s="5">
        <v>5.0999999999999996</v>
      </c>
      <c r="F21" s="5">
        <v>20.8</v>
      </c>
      <c r="G21" s="5"/>
      <c r="H21" s="5"/>
      <c r="I21" s="5"/>
      <c r="J21" s="5">
        <v>14.7</v>
      </c>
      <c r="K21" s="5">
        <v>26.3</v>
      </c>
    </row>
    <row r="22" spans="1:11">
      <c r="A22" s="5" t="s">
        <v>35</v>
      </c>
      <c r="B22" s="5">
        <v>53</v>
      </c>
      <c r="C22" s="5">
        <v>10.199999999999999</v>
      </c>
      <c r="D22" s="5">
        <v>15.2</v>
      </c>
      <c r="E22" s="5">
        <v>5.6</v>
      </c>
      <c r="F22" s="5">
        <v>21.2</v>
      </c>
      <c r="G22" s="5"/>
      <c r="H22" s="5"/>
      <c r="I22" s="5"/>
      <c r="J22" s="5">
        <v>15.6</v>
      </c>
      <c r="K22" s="5">
        <v>27.1</v>
      </c>
    </row>
    <row r="23" spans="1:11">
      <c r="A23" s="5" t="s">
        <v>36</v>
      </c>
      <c r="B23" s="5">
        <v>51.1</v>
      </c>
      <c r="C23" s="5">
        <v>11.6</v>
      </c>
      <c r="D23" s="5">
        <v>16</v>
      </c>
      <c r="E23" s="5">
        <v>6.1</v>
      </c>
      <c r="F23" s="5">
        <v>21.5</v>
      </c>
      <c r="G23" s="5"/>
      <c r="H23" s="5"/>
      <c r="I23" s="5"/>
      <c r="J23" s="5">
        <v>16.5</v>
      </c>
      <c r="K23" s="5">
        <v>27.2</v>
      </c>
    </row>
    <row r="24" spans="1:11">
      <c r="A24" s="5" t="s">
        <v>37</v>
      </c>
      <c r="B24" s="5">
        <v>50.6</v>
      </c>
      <c r="C24" s="5">
        <v>11.4</v>
      </c>
      <c r="D24" s="5">
        <v>16.600000000000001</v>
      </c>
      <c r="E24" s="5">
        <v>6.5</v>
      </c>
      <c r="F24" s="5">
        <v>21.7</v>
      </c>
      <c r="G24" s="5"/>
      <c r="H24" s="5"/>
      <c r="I24" s="5"/>
      <c r="J24" s="5">
        <v>17.399999999999999</v>
      </c>
      <c r="K24" s="5">
        <v>27.4</v>
      </c>
    </row>
    <row r="25" spans="1:11">
      <c r="A25" s="5" t="s">
        <v>38</v>
      </c>
      <c r="B25" s="5">
        <v>49</v>
      </c>
      <c r="C25" s="5">
        <v>12.1</v>
      </c>
      <c r="D25" s="5">
        <v>17</v>
      </c>
      <c r="E25" s="5">
        <v>6.4</v>
      </c>
      <c r="F25" s="5">
        <v>23.3</v>
      </c>
      <c r="G25" s="5">
        <v>92.2</v>
      </c>
      <c r="H25" s="5">
        <v>33.9</v>
      </c>
      <c r="I25" s="5">
        <v>43.7</v>
      </c>
      <c r="J25" s="5">
        <v>18.2</v>
      </c>
      <c r="K25" s="5">
        <v>27.4</v>
      </c>
    </row>
    <row r="26" spans="1:11">
      <c r="A26" s="5" t="s">
        <v>39</v>
      </c>
      <c r="B26" s="5">
        <v>53.5</v>
      </c>
      <c r="C26" s="5">
        <v>13</v>
      </c>
      <c r="D26" s="5">
        <v>17.7</v>
      </c>
      <c r="E26" s="5">
        <v>7.3</v>
      </c>
      <c r="F26" s="5">
        <v>24.6</v>
      </c>
      <c r="G26" s="5"/>
      <c r="H26" s="5"/>
      <c r="I26" s="5"/>
      <c r="J26" s="5">
        <v>19.100000000000001</v>
      </c>
      <c r="K26" s="5">
        <v>29.1</v>
      </c>
    </row>
    <row r="27" spans="1:11">
      <c r="A27" s="5" t="s">
        <v>40</v>
      </c>
      <c r="B27" s="5">
        <v>51.4</v>
      </c>
      <c r="C27" s="5">
        <v>13.7</v>
      </c>
      <c r="D27" s="5">
        <v>18.600000000000001</v>
      </c>
      <c r="E27" s="5">
        <v>8</v>
      </c>
      <c r="F27" s="5">
        <v>26.3</v>
      </c>
      <c r="G27" s="5"/>
      <c r="H27" s="5"/>
      <c r="I27" s="5"/>
      <c r="J27" s="5">
        <v>19.7</v>
      </c>
      <c r="K27" s="5">
        <v>29.3</v>
      </c>
    </row>
    <row r="28" spans="1:11">
      <c r="A28" s="5" t="s">
        <v>41</v>
      </c>
      <c r="B28" s="5">
        <v>51</v>
      </c>
      <c r="C28" s="5">
        <v>13.4</v>
      </c>
      <c r="D28" s="5">
        <v>18.8</v>
      </c>
      <c r="E28" s="5">
        <v>8.9</v>
      </c>
      <c r="F28" s="5">
        <v>24.5</v>
      </c>
      <c r="G28" s="5"/>
      <c r="H28" s="5"/>
      <c r="I28" s="5"/>
      <c r="J28" s="5">
        <v>20</v>
      </c>
      <c r="K28" s="5">
        <v>29.2</v>
      </c>
    </row>
    <row r="29" spans="1:11">
      <c r="A29" s="5" t="s">
        <v>42</v>
      </c>
      <c r="B29" s="5">
        <v>50.2</v>
      </c>
      <c r="C29" s="5">
        <v>14.9</v>
      </c>
      <c r="D29" s="5">
        <v>20.6</v>
      </c>
      <c r="E29" s="5">
        <v>9.1</v>
      </c>
      <c r="F29" s="5">
        <v>27.5</v>
      </c>
      <c r="G29" s="5">
        <v>96.7</v>
      </c>
      <c r="H29" s="5">
        <v>35.5</v>
      </c>
      <c r="I29" s="5">
        <v>46.2</v>
      </c>
      <c r="J29" s="5">
        <v>20.3</v>
      </c>
      <c r="K29" s="5">
        <v>30.2</v>
      </c>
    </row>
    <row r="30" spans="1:11">
      <c r="A30" s="5" t="s">
        <v>43</v>
      </c>
      <c r="B30" s="5">
        <v>51.2</v>
      </c>
      <c r="C30" s="5">
        <v>17.3</v>
      </c>
      <c r="D30" s="5">
        <v>24.1</v>
      </c>
      <c r="E30" s="5">
        <v>10.6</v>
      </c>
      <c r="F30" s="5">
        <v>29.6</v>
      </c>
      <c r="G30" s="5"/>
      <c r="H30" s="5"/>
      <c r="I30" s="5"/>
      <c r="J30" s="5">
        <v>20.8</v>
      </c>
      <c r="K30" s="5">
        <v>32.299999999999997</v>
      </c>
    </row>
    <row r="31" spans="1:11">
      <c r="A31" s="5" t="s">
        <v>44</v>
      </c>
      <c r="B31" s="5">
        <v>51.6</v>
      </c>
      <c r="C31" s="5">
        <v>18.600000000000001</v>
      </c>
      <c r="D31" s="5">
        <v>26.2</v>
      </c>
      <c r="E31" s="5">
        <v>10.7</v>
      </c>
      <c r="F31" s="5">
        <v>30.6</v>
      </c>
      <c r="G31" s="5"/>
      <c r="H31" s="5"/>
      <c r="I31" s="5"/>
      <c r="J31" s="5">
        <v>21.8</v>
      </c>
      <c r="K31" s="5">
        <v>33.700000000000003</v>
      </c>
    </row>
    <row r="32" spans="1:11">
      <c r="A32" s="5" t="s">
        <v>45</v>
      </c>
      <c r="B32" s="5">
        <v>58.9</v>
      </c>
      <c r="C32" s="5">
        <v>18</v>
      </c>
      <c r="D32" s="5">
        <v>27.4</v>
      </c>
      <c r="E32" s="5">
        <v>12.7</v>
      </c>
      <c r="F32" s="5">
        <v>31.8</v>
      </c>
      <c r="G32" s="5"/>
      <c r="H32" s="5"/>
      <c r="I32" s="5"/>
      <c r="J32" s="5">
        <v>23.3</v>
      </c>
      <c r="K32" s="5">
        <v>36.200000000000003</v>
      </c>
    </row>
    <row r="33" spans="1:11">
      <c r="A33" s="5" t="s">
        <v>46</v>
      </c>
      <c r="B33" s="5">
        <v>58.5</v>
      </c>
      <c r="C33" s="5">
        <v>18.7</v>
      </c>
      <c r="D33" s="5">
        <v>27.4</v>
      </c>
      <c r="E33" s="5">
        <v>13.1</v>
      </c>
      <c r="F33" s="5">
        <v>32.6</v>
      </c>
      <c r="G33" s="5">
        <v>96.6</v>
      </c>
      <c r="H33" s="5">
        <v>39.6</v>
      </c>
      <c r="I33" s="5">
        <v>49.8</v>
      </c>
      <c r="J33" s="5">
        <v>25.2</v>
      </c>
      <c r="K33" s="5">
        <v>36.4</v>
      </c>
    </row>
    <row r="34" spans="1:11">
      <c r="A34" s="5" t="s">
        <v>47</v>
      </c>
      <c r="B34" s="5">
        <v>56.4</v>
      </c>
      <c r="C34" s="5">
        <v>19.3</v>
      </c>
      <c r="D34" s="5">
        <v>27.6</v>
      </c>
      <c r="E34" s="5">
        <v>13.5</v>
      </c>
      <c r="F34" s="5">
        <v>32.5</v>
      </c>
      <c r="G34" s="5"/>
      <c r="H34" s="5"/>
      <c r="I34" s="5">
        <v>49.8</v>
      </c>
      <c r="J34" s="5">
        <v>26.9</v>
      </c>
      <c r="K34" s="5">
        <v>36.200000000000003</v>
      </c>
    </row>
    <row r="35" spans="1:11">
      <c r="A35" s="5" t="s">
        <v>48</v>
      </c>
      <c r="B35" s="5">
        <v>56.1</v>
      </c>
      <c r="C35" s="5">
        <v>19.3</v>
      </c>
      <c r="D35" s="5">
        <v>27</v>
      </c>
      <c r="E35" s="5">
        <v>13.8</v>
      </c>
      <c r="F35" s="5">
        <v>31.9</v>
      </c>
      <c r="G35" s="5"/>
      <c r="H35" s="5"/>
      <c r="I35" s="5">
        <v>49.9</v>
      </c>
      <c r="J35" s="5">
        <v>28.1</v>
      </c>
      <c r="K35" s="5">
        <v>36</v>
      </c>
    </row>
    <row r="36" spans="1:11">
      <c r="A36" s="5" t="s">
        <v>49</v>
      </c>
      <c r="B36" s="5">
        <v>61</v>
      </c>
      <c r="C36" s="5">
        <v>20.3</v>
      </c>
      <c r="D36" s="5">
        <v>27.6</v>
      </c>
      <c r="E36" s="5">
        <v>14</v>
      </c>
      <c r="F36" s="5">
        <v>32.9</v>
      </c>
      <c r="G36" s="5">
        <v>96.2</v>
      </c>
      <c r="H36" s="5">
        <v>42.2</v>
      </c>
      <c r="I36" s="5">
        <v>50</v>
      </c>
      <c r="J36" s="5">
        <v>29.5</v>
      </c>
      <c r="K36" s="5">
        <v>37.6</v>
      </c>
    </row>
    <row r="37" spans="1:11">
      <c r="A37" s="5" t="s">
        <v>50</v>
      </c>
      <c r="B37" s="5">
        <v>57</v>
      </c>
      <c r="C37" s="5">
        <v>21.3</v>
      </c>
      <c r="D37" s="5">
        <v>27.2</v>
      </c>
      <c r="E37" s="5">
        <v>14.5</v>
      </c>
      <c r="F37" s="5">
        <v>33.799999999999997</v>
      </c>
      <c r="G37" s="5">
        <v>96.6</v>
      </c>
      <c r="H37" s="5">
        <v>42.6</v>
      </c>
      <c r="I37" s="5">
        <v>50</v>
      </c>
      <c r="J37" s="5">
        <v>30.6</v>
      </c>
      <c r="K37" s="5">
        <v>36.799999999999997</v>
      </c>
    </row>
    <row r="38" spans="1:11">
      <c r="A38" s="5" t="s">
        <v>51</v>
      </c>
      <c r="B38" s="5">
        <v>57</v>
      </c>
      <c r="C38" s="5">
        <v>23.9</v>
      </c>
      <c r="D38" s="5">
        <v>26.1</v>
      </c>
      <c r="E38" s="5">
        <v>16.100000000000001</v>
      </c>
      <c r="F38" s="5">
        <v>32.5</v>
      </c>
      <c r="G38" s="5">
        <v>96.8</v>
      </c>
      <c r="H38" s="5">
        <v>42.3</v>
      </c>
      <c r="I38" s="5">
        <v>50.2</v>
      </c>
      <c r="J38" s="5">
        <v>31.4</v>
      </c>
      <c r="K38" s="5">
        <v>36.5</v>
      </c>
    </row>
    <row r="39" spans="1:11">
      <c r="A39" s="5" t="s">
        <v>52</v>
      </c>
      <c r="B39" s="5">
        <v>58</v>
      </c>
      <c r="C39" s="5">
        <v>25.1</v>
      </c>
      <c r="D39" s="5">
        <v>27.2</v>
      </c>
      <c r="E39" s="5">
        <v>16.899999999999999</v>
      </c>
      <c r="F39" s="5">
        <v>33.1</v>
      </c>
      <c r="G39" s="5">
        <v>95.7</v>
      </c>
      <c r="H39" s="5">
        <v>43</v>
      </c>
      <c r="I39" s="5">
        <v>53.4</v>
      </c>
      <c r="J39" s="5">
        <v>32.1</v>
      </c>
      <c r="K39" s="5">
        <v>37.4</v>
      </c>
    </row>
    <row r="40" spans="1:11">
      <c r="A40" s="5" t="s">
        <v>53</v>
      </c>
      <c r="B40" s="5">
        <v>59.5</v>
      </c>
      <c r="C40" s="5">
        <v>26.9</v>
      </c>
      <c r="D40" s="5">
        <v>27.1</v>
      </c>
      <c r="E40" s="5">
        <v>18.2</v>
      </c>
      <c r="F40" s="5">
        <v>34.4</v>
      </c>
      <c r="G40" s="5">
        <v>96.4</v>
      </c>
      <c r="H40" s="5">
        <v>43.1</v>
      </c>
      <c r="I40" s="5">
        <v>53.4</v>
      </c>
      <c r="J40" s="5">
        <v>33</v>
      </c>
      <c r="K40" s="5">
        <v>38</v>
      </c>
    </row>
    <row r="41" spans="1:11">
      <c r="A41" s="5" t="s">
        <v>54</v>
      </c>
      <c r="B41" s="5">
        <v>62.7</v>
      </c>
      <c r="C41" s="5">
        <v>28.6</v>
      </c>
      <c r="D41" s="5">
        <v>29.3</v>
      </c>
      <c r="E41" s="5">
        <v>19.2</v>
      </c>
      <c r="F41" s="5">
        <v>36.200000000000003</v>
      </c>
      <c r="G41" s="5">
        <v>97.1</v>
      </c>
      <c r="H41" s="5">
        <v>43.5</v>
      </c>
      <c r="I41" s="5">
        <v>53.4</v>
      </c>
      <c r="J41" s="5">
        <v>33.9</v>
      </c>
      <c r="K41" s="5">
        <v>40.1</v>
      </c>
    </row>
    <row r="42" spans="1:11">
      <c r="A42" s="5" t="s">
        <v>55</v>
      </c>
      <c r="B42" s="5">
        <v>63.9</v>
      </c>
      <c r="C42" s="5">
        <v>29.1</v>
      </c>
      <c r="D42" s="5">
        <v>30.4</v>
      </c>
      <c r="E42" s="5">
        <v>19.8</v>
      </c>
      <c r="F42" s="5">
        <v>38.1</v>
      </c>
      <c r="G42" s="5">
        <v>97.8</v>
      </c>
      <c r="H42" s="5">
        <v>43.5</v>
      </c>
      <c r="I42" s="5">
        <v>53.4</v>
      </c>
      <c r="J42" s="5">
        <v>35</v>
      </c>
      <c r="K42" s="5">
        <v>41.1</v>
      </c>
    </row>
    <row r="43" spans="1:11">
      <c r="A43" s="5" t="s">
        <v>56</v>
      </c>
      <c r="B43" s="5">
        <v>66.8</v>
      </c>
      <c r="C43" s="5">
        <v>29.6</v>
      </c>
      <c r="D43" s="5">
        <v>30.7</v>
      </c>
      <c r="E43" s="5">
        <v>20</v>
      </c>
      <c r="F43" s="5">
        <v>39.4</v>
      </c>
      <c r="G43" s="5">
        <v>96.5</v>
      </c>
      <c r="H43" s="5">
        <v>44</v>
      </c>
      <c r="I43" s="5">
        <v>53.5</v>
      </c>
      <c r="J43" s="5">
        <v>36.1</v>
      </c>
      <c r="K43" s="5">
        <v>42.1</v>
      </c>
    </row>
    <row r="44" spans="1:11">
      <c r="A44" s="5" t="s">
        <v>57</v>
      </c>
      <c r="B44" s="5">
        <v>66.8</v>
      </c>
      <c r="C44" s="5">
        <v>29.2</v>
      </c>
      <c r="D44" s="5">
        <v>30.8</v>
      </c>
      <c r="E44" s="5">
        <v>20.9</v>
      </c>
      <c r="F44" s="5">
        <v>40.4</v>
      </c>
      <c r="G44" s="5">
        <v>96.4</v>
      </c>
      <c r="H44" s="5">
        <v>44.8</v>
      </c>
      <c r="I44" s="5">
        <v>53.7</v>
      </c>
      <c r="J44" s="5">
        <v>37</v>
      </c>
      <c r="K44" s="5">
        <v>42.4</v>
      </c>
    </row>
    <row r="45" spans="1:11">
      <c r="A45" s="5" t="s">
        <v>58</v>
      </c>
      <c r="B45" s="5">
        <v>67.7</v>
      </c>
      <c r="C45" s="5">
        <v>30.6</v>
      </c>
      <c r="D45" s="5">
        <v>33.4</v>
      </c>
      <c r="E45" s="5">
        <v>22.3</v>
      </c>
      <c r="F45" s="5">
        <v>40.4</v>
      </c>
      <c r="G45" s="5">
        <v>97.4</v>
      </c>
      <c r="H45" s="5">
        <v>46.3</v>
      </c>
      <c r="I45" s="5">
        <v>58.7</v>
      </c>
      <c r="J45" s="5">
        <v>38.200000000000003</v>
      </c>
      <c r="K45" s="5">
        <v>44.1</v>
      </c>
    </row>
    <row r="46" spans="1:11">
      <c r="A46" s="5" t="s">
        <v>59</v>
      </c>
      <c r="B46" s="5">
        <v>70.099999999999994</v>
      </c>
      <c r="C46" s="5">
        <v>32.799999999999997</v>
      </c>
      <c r="D46" s="5">
        <v>35.200000000000003</v>
      </c>
      <c r="E46" s="5">
        <v>24.2</v>
      </c>
      <c r="F46" s="5">
        <v>41.6</v>
      </c>
      <c r="G46" s="5">
        <v>98.9</v>
      </c>
      <c r="H46" s="5">
        <v>48.2</v>
      </c>
      <c r="I46" s="5">
        <v>58.7</v>
      </c>
      <c r="J46" s="5">
        <v>39.5</v>
      </c>
      <c r="K46" s="5">
        <v>45.9</v>
      </c>
    </row>
    <row r="47" spans="1:11">
      <c r="A47" s="5" t="s">
        <v>60</v>
      </c>
      <c r="B47" s="5">
        <v>66.099999999999994</v>
      </c>
      <c r="C47" s="5">
        <v>34</v>
      </c>
      <c r="D47" s="5">
        <v>38.700000000000003</v>
      </c>
      <c r="E47" s="5">
        <v>26.3</v>
      </c>
      <c r="F47" s="5">
        <v>44.7</v>
      </c>
      <c r="G47" s="5">
        <v>99.8</v>
      </c>
      <c r="H47" s="5">
        <v>49.9</v>
      </c>
      <c r="I47" s="5">
        <v>58.8</v>
      </c>
      <c r="J47" s="5">
        <v>41.1</v>
      </c>
      <c r="K47" s="5">
        <v>47.2</v>
      </c>
    </row>
    <row r="48" spans="1:11">
      <c r="A48" s="5" t="s">
        <v>61</v>
      </c>
      <c r="B48" s="5">
        <v>68.599999999999994</v>
      </c>
      <c r="C48" s="5">
        <v>35.4</v>
      </c>
      <c r="D48" s="5">
        <v>39.9</v>
      </c>
      <c r="E48" s="5">
        <v>27.9</v>
      </c>
      <c r="F48" s="5">
        <v>44.9</v>
      </c>
      <c r="G48" s="5">
        <v>99.4</v>
      </c>
      <c r="H48" s="5">
        <v>51.8</v>
      </c>
      <c r="I48" s="5">
        <v>58.9</v>
      </c>
      <c r="J48" s="5">
        <v>43.1</v>
      </c>
      <c r="K48" s="5">
        <v>48.7</v>
      </c>
    </row>
    <row r="49" spans="1:11">
      <c r="A49" s="5" t="s">
        <v>62</v>
      </c>
      <c r="B49" s="5">
        <v>64.5</v>
      </c>
      <c r="C49" s="5">
        <v>36.6</v>
      </c>
      <c r="D49" s="5">
        <v>40.799999999999997</v>
      </c>
      <c r="E49" s="5">
        <v>29.3</v>
      </c>
      <c r="F49" s="5">
        <v>47</v>
      </c>
      <c r="G49" s="5">
        <v>98.5</v>
      </c>
      <c r="H49" s="5">
        <v>53.4</v>
      </c>
      <c r="I49" s="5">
        <v>61.2</v>
      </c>
      <c r="J49" s="5">
        <v>45.3</v>
      </c>
      <c r="K49" s="5">
        <v>48.6</v>
      </c>
    </row>
    <row r="50" spans="1:11">
      <c r="A50" s="5" t="s">
        <v>63</v>
      </c>
      <c r="B50" s="5">
        <v>70</v>
      </c>
      <c r="C50" s="5">
        <v>36.299999999999997</v>
      </c>
      <c r="D50" s="5">
        <v>41.7</v>
      </c>
      <c r="E50" s="5">
        <v>29.6</v>
      </c>
      <c r="F50" s="5">
        <v>47.9</v>
      </c>
      <c r="G50" s="5">
        <v>98.1</v>
      </c>
      <c r="H50" s="5">
        <v>54.9</v>
      </c>
      <c r="I50" s="5">
        <v>61.3</v>
      </c>
      <c r="J50" s="5">
        <v>47.6</v>
      </c>
      <c r="K50" s="5">
        <v>50.6</v>
      </c>
    </row>
    <row r="51" spans="1:11">
      <c r="A51" s="5" t="s">
        <v>64</v>
      </c>
      <c r="B51" s="5">
        <v>75.5</v>
      </c>
      <c r="C51" s="5">
        <v>37.299999999999997</v>
      </c>
      <c r="D51" s="5">
        <v>43.1</v>
      </c>
      <c r="E51" s="5">
        <v>31.1</v>
      </c>
      <c r="F51" s="5">
        <v>50.9</v>
      </c>
      <c r="G51" s="5">
        <v>99.2</v>
      </c>
      <c r="H51" s="5">
        <v>56.5</v>
      </c>
      <c r="I51" s="5">
        <v>61.5</v>
      </c>
      <c r="J51" s="5">
        <v>49.7</v>
      </c>
      <c r="K51" s="5">
        <v>53.1</v>
      </c>
    </row>
    <row r="52" spans="1:11">
      <c r="A52" s="5" t="s">
        <v>65</v>
      </c>
      <c r="B52" s="5">
        <v>74.5</v>
      </c>
      <c r="C52" s="5">
        <v>38.5</v>
      </c>
      <c r="D52" s="5">
        <v>45.4</v>
      </c>
      <c r="E52" s="5">
        <v>32</v>
      </c>
      <c r="F52" s="5">
        <v>52.8</v>
      </c>
      <c r="G52" s="5">
        <v>99.9</v>
      </c>
      <c r="H52" s="5">
        <v>58</v>
      </c>
      <c r="I52" s="5">
        <v>70</v>
      </c>
      <c r="J52" s="5">
        <v>51.7</v>
      </c>
      <c r="K52" s="5">
        <v>54.4</v>
      </c>
    </row>
    <row r="53" spans="1:11">
      <c r="A53" s="5" t="s">
        <v>66</v>
      </c>
      <c r="B53" s="5">
        <v>76.099999999999994</v>
      </c>
      <c r="C53" s="5">
        <v>39.799999999999997</v>
      </c>
      <c r="D53" s="5">
        <v>48.9</v>
      </c>
      <c r="E53" s="5">
        <v>34.1</v>
      </c>
      <c r="F53" s="5">
        <v>56.1</v>
      </c>
      <c r="G53" s="5">
        <v>101.9</v>
      </c>
      <c r="H53" s="5">
        <v>59.6</v>
      </c>
      <c r="I53" s="5">
        <v>70.099999999999994</v>
      </c>
      <c r="J53" s="5">
        <v>53.4</v>
      </c>
      <c r="K53" s="5">
        <v>57</v>
      </c>
    </row>
    <row r="54" spans="1:11">
      <c r="A54" s="5" t="s">
        <v>67</v>
      </c>
      <c r="B54" s="5">
        <v>80.5</v>
      </c>
      <c r="C54" s="5">
        <v>43.2</v>
      </c>
      <c r="D54" s="5">
        <v>49.9</v>
      </c>
      <c r="E54" s="5">
        <v>36.799999999999997</v>
      </c>
      <c r="F54" s="5">
        <v>57.3</v>
      </c>
      <c r="G54" s="5">
        <v>101.6</v>
      </c>
      <c r="H54" s="5">
        <v>61</v>
      </c>
      <c r="I54" s="5">
        <v>70.3</v>
      </c>
      <c r="J54" s="5">
        <v>55</v>
      </c>
      <c r="K54" s="5">
        <v>59</v>
      </c>
    </row>
    <row r="55" spans="1:11">
      <c r="A55" s="5" t="s">
        <v>68</v>
      </c>
      <c r="B55" s="5">
        <v>81.599999999999994</v>
      </c>
      <c r="C55" s="5">
        <v>45.6</v>
      </c>
      <c r="D55" s="5">
        <v>52.5</v>
      </c>
      <c r="E55" s="5">
        <v>39.799999999999997</v>
      </c>
      <c r="F55" s="5">
        <v>60.6</v>
      </c>
      <c r="G55" s="5">
        <v>101.6</v>
      </c>
      <c r="H55" s="5">
        <v>62.3</v>
      </c>
      <c r="I55" s="5">
        <v>70.5</v>
      </c>
      <c r="J55" s="5">
        <v>56.7</v>
      </c>
      <c r="K55" s="5">
        <v>61.1</v>
      </c>
    </row>
    <row r="56" spans="1:11">
      <c r="A56" s="5" t="s">
        <v>69</v>
      </c>
      <c r="B56" s="5">
        <v>82</v>
      </c>
      <c r="C56" s="5">
        <v>48.1</v>
      </c>
      <c r="D56" s="5">
        <v>55.8</v>
      </c>
      <c r="E56" s="5">
        <v>43.1</v>
      </c>
      <c r="F56" s="5">
        <v>63.4</v>
      </c>
      <c r="G56" s="5">
        <v>100.1</v>
      </c>
      <c r="H56" s="5">
        <v>63.9</v>
      </c>
      <c r="I56" s="5">
        <v>70.599999999999994</v>
      </c>
      <c r="J56" s="5">
        <v>59.6</v>
      </c>
      <c r="K56" s="5">
        <v>63.3</v>
      </c>
    </row>
    <row r="57" spans="1:11">
      <c r="A57" s="5" t="s">
        <v>70</v>
      </c>
      <c r="B57" s="5">
        <v>85.1</v>
      </c>
      <c r="C57" s="5">
        <v>51</v>
      </c>
      <c r="D57" s="5">
        <v>58</v>
      </c>
      <c r="E57" s="5">
        <v>46.2</v>
      </c>
      <c r="F57" s="5">
        <v>64.8</v>
      </c>
      <c r="G57" s="5">
        <v>98.6</v>
      </c>
      <c r="H57" s="5">
        <v>65.5</v>
      </c>
      <c r="I57" s="5">
        <v>70.8</v>
      </c>
      <c r="J57" s="5">
        <v>60.9</v>
      </c>
      <c r="K57" s="5">
        <v>56.6</v>
      </c>
    </row>
    <row r="58" spans="1:11">
      <c r="A58" s="5" t="s">
        <v>71</v>
      </c>
      <c r="B58" s="5">
        <v>88.1</v>
      </c>
      <c r="C58" s="5">
        <v>55.1</v>
      </c>
      <c r="D58" s="5">
        <v>61.4</v>
      </c>
      <c r="E58" s="5">
        <v>50.1</v>
      </c>
      <c r="F58" s="5">
        <v>65.2</v>
      </c>
      <c r="G58" s="5">
        <v>97.8</v>
      </c>
      <c r="H58" s="5">
        <v>67.099999999999994</v>
      </c>
      <c r="I58" s="5">
        <v>72.8</v>
      </c>
      <c r="J58" s="5">
        <v>63.4</v>
      </c>
      <c r="K58" s="5">
        <v>68.400000000000006</v>
      </c>
    </row>
    <row r="59" spans="1:11">
      <c r="A59" s="5" t="s">
        <v>72</v>
      </c>
      <c r="B59" s="5">
        <v>82.9</v>
      </c>
      <c r="C59" s="5">
        <v>55.1</v>
      </c>
      <c r="D59" s="5">
        <v>58.7</v>
      </c>
      <c r="E59" s="5">
        <v>50.7</v>
      </c>
      <c r="F59" s="5">
        <v>69.900000000000006</v>
      </c>
      <c r="G59" s="5">
        <v>97.4</v>
      </c>
      <c r="H59" s="5">
        <v>68.900000000000006</v>
      </c>
      <c r="I59" s="5">
        <v>73.5</v>
      </c>
      <c r="J59" s="5">
        <v>66.099999999999994</v>
      </c>
      <c r="K59" s="5">
        <v>66.8</v>
      </c>
    </row>
    <row r="60" spans="1:11">
      <c r="A60" s="5" t="s">
        <v>73</v>
      </c>
      <c r="B60" s="5">
        <v>84.8</v>
      </c>
      <c r="C60" s="5">
        <v>54.8</v>
      </c>
      <c r="D60" s="5">
        <v>60.2</v>
      </c>
      <c r="E60" s="5">
        <v>53.6</v>
      </c>
      <c r="F60" s="5">
        <v>69.400000000000006</v>
      </c>
      <c r="G60" s="5">
        <v>97.5</v>
      </c>
      <c r="H60" s="5">
        <v>71.2</v>
      </c>
      <c r="I60" s="5">
        <v>74</v>
      </c>
      <c r="J60" s="5">
        <v>68.599999999999994</v>
      </c>
      <c r="K60" s="5">
        <v>68.400000000000006</v>
      </c>
    </row>
    <row r="61" spans="1:11">
      <c r="A61" s="5" t="s">
        <v>74</v>
      </c>
      <c r="B61" s="5">
        <v>89.2</v>
      </c>
      <c r="C61" s="5">
        <v>59.5</v>
      </c>
      <c r="D61" s="5">
        <v>64.8</v>
      </c>
      <c r="E61" s="5">
        <v>56.5</v>
      </c>
      <c r="F61" s="5">
        <v>72.8</v>
      </c>
      <c r="G61" s="5">
        <v>97.9</v>
      </c>
      <c r="H61" s="5">
        <v>73.400000000000006</v>
      </c>
      <c r="I61" s="5">
        <v>74.3</v>
      </c>
      <c r="J61" s="5">
        <v>71.400000000000006</v>
      </c>
      <c r="K61" s="5">
        <v>72.3</v>
      </c>
    </row>
    <row r="62" spans="1:11">
      <c r="A62" s="5" t="s">
        <v>75</v>
      </c>
      <c r="B62" s="5">
        <v>92.4</v>
      </c>
      <c r="C62" s="5">
        <v>61.6</v>
      </c>
      <c r="D62" s="5">
        <v>67.5</v>
      </c>
      <c r="E62" s="5">
        <v>59.1</v>
      </c>
      <c r="F62" s="5">
        <v>77.400000000000006</v>
      </c>
      <c r="G62" s="5">
        <v>98.4</v>
      </c>
      <c r="H62" s="5">
        <v>75.400000000000006</v>
      </c>
      <c r="I62" s="5">
        <v>74.7</v>
      </c>
      <c r="J62" s="5">
        <v>74.099999999999994</v>
      </c>
      <c r="K62" s="5">
        <v>75.099999999999994</v>
      </c>
    </row>
    <row r="63" spans="1:11">
      <c r="A63" s="5" t="s">
        <v>76</v>
      </c>
      <c r="B63" s="5">
        <v>90.8</v>
      </c>
      <c r="C63" s="5">
        <v>63.1</v>
      </c>
      <c r="D63" s="5">
        <v>70</v>
      </c>
      <c r="E63" s="5">
        <v>63.6</v>
      </c>
      <c r="F63" s="5">
        <v>80.7</v>
      </c>
      <c r="G63" s="5">
        <v>99.9</v>
      </c>
      <c r="H63" s="5">
        <v>77.2</v>
      </c>
      <c r="I63" s="5">
        <v>75.3</v>
      </c>
      <c r="J63" s="5">
        <v>76.7</v>
      </c>
      <c r="K63" s="5">
        <v>76.7</v>
      </c>
    </row>
    <row r="64" spans="1:11">
      <c r="A64" s="5" t="s">
        <v>77</v>
      </c>
      <c r="B64" s="5">
        <v>89.7</v>
      </c>
      <c r="C64" s="5">
        <v>70.7</v>
      </c>
      <c r="D64" s="5">
        <v>73</v>
      </c>
      <c r="E64" s="5">
        <v>68.8</v>
      </c>
      <c r="F64" s="5">
        <v>83.2</v>
      </c>
      <c r="G64" s="5">
        <v>101.7</v>
      </c>
      <c r="H64" s="5">
        <v>79.599999999999994</v>
      </c>
      <c r="I64" s="5">
        <v>76.2</v>
      </c>
      <c r="J64" s="5">
        <v>79.5</v>
      </c>
      <c r="K64" s="5">
        <v>79</v>
      </c>
    </row>
    <row r="65" spans="1:11">
      <c r="A65" s="5" t="s">
        <v>78</v>
      </c>
      <c r="B65" s="5">
        <v>89.6</v>
      </c>
      <c r="C65" s="5">
        <v>74</v>
      </c>
      <c r="D65" s="5">
        <v>78.7</v>
      </c>
      <c r="E65" s="5">
        <v>76.599999999999994</v>
      </c>
      <c r="F65" s="5">
        <v>84.9</v>
      </c>
      <c r="G65" s="5">
        <v>102.5</v>
      </c>
      <c r="H65" s="5">
        <v>82.3</v>
      </c>
      <c r="I65" s="5">
        <v>76.900000000000006</v>
      </c>
      <c r="J65" s="5">
        <v>82.8</v>
      </c>
      <c r="K65" s="5">
        <v>82.5</v>
      </c>
    </row>
    <row r="66" spans="1:11">
      <c r="A66" s="5" t="s">
        <v>79</v>
      </c>
      <c r="B66" s="5">
        <v>94.4</v>
      </c>
      <c r="C66" s="5">
        <v>75.900000000000006</v>
      </c>
      <c r="D66" s="5">
        <v>78</v>
      </c>
      <c r="E66" s="5">
        <v>74.5</v>
      </c>
      <c r="F66" s="5">
        <v>87</v>
      </c>
      <c r="G66" s="5">
        <v>102.7</v>
      </c>
      <c r="H66" s="5">
        <v>85.5</v>
      </c>
      <c r="I66" s="5">
        <v>77.5</v>
      </c>
      <c r="J66" s="5">
        <v>85.9</v>
      </c>
      <c r="K66" s="5">
        <v>83.9</v>
      </c>
    </row>
    <row r="67" spans="1:11">
      <c r="A67" s="5" t="s">
        <v>80</v>
      </c>
      <c r="B67" s="5">
        <v>92.2</v>
      </c>
      <c r="C67" s="5">
        <v>77.099999999999994</v>
      </c>
      <c r="D67" s="5">
        <v>81.400000000000006</v>
      </c>
      <c r="E67" s="5">
        <v>78.5</v>
      </c>
      <c r="F67" s="5">
        <v>88.5</v>
      </c>
      <c r="G67" s="5">
        <v>101.9</v>
      </c>
      <c r="H67" s="5">
        <v>88.3</v>
      </c>
      <c r="I67" s="5">
        <v>78.099999999999994</v>
      </c>
      <c r="J67" s="5">
        <v>88.6</v>
      </c>
      <c r="K67" s="5">
        <v>85.6</v>
      </c>
    </row>
    <row r="68" spans="1:11">
      <c r="A68" s="5" t="s">
        <v>81</v>
      </c>
      <c r="B68" s="5">
        <v>94.5</v>
      </c>
      <c r="C68" s="5">
        <v>80.400000000000006</v>
      </c>
      <c r="D68" s="5">
        <v>85.5</v>
      </c>
      <c r="E68" s="5">
        <v>83.3</v>
      </c>
      <c r="F68" s="5">
        <v>89.6</v>
      </c>
      <c r="G68" s="5">
        <v>101.8</v>
      </c>
      <c r="H68" s="5">
        <v>91.3</v>
      </c>
      <c r="I68" s="5">
        <v>78.7</v>
      </c>
      <c r="J68" s="5">
        <v>91.6</v>
      </c>
      <c r="K68" s="5">
        <v>88.7</v>
      </c>
    </row>
    <row r="69" spans="1:11">
      <c r="A69" s="5" t="s">
        <v>82</v>
      </c>
      <c r="B69" s="5">
        <v>92.6</v>
      </c>
      <c r="C69" s="5">
        <v>84.7</v>
      </c>
      <c r="D69" s="5">
        <v>90.7</v>
      </c>
      <c r="E69" s="5">
        <v>89.2</v>
      </c>
      <c r="F69" s="5">
        <v>93.9</v>
      </c>
      <c r="G69" s="5">
        <v>101.8</v>
      </c>
      <c r="H69" s="5">
        <v>94.2</v>
      </c>
      <c r="I69" s="5">
        <v>79.599999999999994</v>
      </c>
      <c r="J69" s="5">
        <v>94.6</v>
      </c>
      <c r="K69" s="5">
        <v>91.7</v>
      </c>
    </row>
    <row r="70" spans="1:11">
      <c r="A70" s="5" t="s">
        <v>83</v>
      </c>
      <c r="B70" s="5">
        <v>92.1</v>
      </c>
      <c r="C70" s="5">
        <v>92.7</v>
      </c>
      <c r="D70" s="5">
        <v>97.2</v>
      </c>
      <c r="E70" s="5">
        <v>95.8</v>
      </c>
      <c r="F70" s="5">
        <v>96.6</v>
      </c>
      <c r="G70" s="5">
        <v>101.6</v>
      </c>
      <c r="H70" s="5">
        <v>97.3</v>
      </c>
      <c r="I70" s="5">
        <v>83.4</v>
      </c>
      <c r="J70" s="5">
        <v>97.4</v>
      </c>
      <c r="K70" s="5">
        <v>95.7</v>
      </c>
    </row>
    <row r="71" spans="1:11">
      <c r="A71" s="5" t="s">
        <v>84</v>
      </c>
      <c r="B71" s="5">
        <v>100</v>
      </c>
      <c r="C71" s="5">
        <v>100</v>
      </c>
      <c r="D71" s="5">
        <v>100</v>
      </c>
      <c r="E71" s="5">
        <v>100</v>
      </c>
      <c r="F71" s="5">
        <v>100</v>
      </c>
      <c r="G71" s="5">
        <v>100</v>
      </c>
      <c r="H71" s="5">
        <v>100</v>
      </c>
      <c r="I71" s="5">
        <v>100</v>
      </c>
      <c r="J71" s="5">
        <v>100</v>
      </c>
      <c r="K71" s="5">
        <v>100</v>
      </c>
    </row>
    <row r="72" spans="1:11">
      <c r="A72" s="5" t="s">
        <v>85</v>
      </c>
      <c r="B72" s="5">
        <v>69.2</v>
      </c>
      <c r="C72" s="5">
        <v>78.7</v>
      </c>
      <c r="D72" s="5">
        <v>103.4</v>
      </c>
      <c r="E72" s="5">
        <v>98.5</v>
      </c>
      <c r="F72" s="5">
        <v>104.9</v>
      </c>
      <c r="G72" s="5">
        <v>88</v>
      </c>
      <c r="H72" s="5">
        <v>131.69999999999999</v>
      </c>
      <c r="I72" s="5">
        <v>16.399999999999999</v>
      </c>
      <c r="J72" s="5">
        <v>94.1</v>
      </c>
      <c r="K72" s="5">
        <v>95.2</v>
      </c>
    </row>
    <row r="73" spans="1:11">
      <c r="A73" s="5" t="s">
        <v>86</v>
      </c>
      <c r="B73" s="5">
        <v>61.1</v>
      </c>
      <c r="C73" s="5">
        <v>81.5</v>
      </c>
      <c r="D73" s="5">
        <v>93.7</v>
      </c>
      <c r="E73" s="5">
        <v>100.9</v>
      </c>
      <c r="F73" s="5">
        <v>99.6</v>
      </c>
      <c r="G73" s="5">
        <v>88.5</v>
      </c>
      <c r="H73" s="5">
        <v>142.5</v>
      </c>
      <c r="I73" s="5">
        <v>16.600000000000001</v>
      </c>
      <c r="J73" s="5">
        <v>96</v>
      </c>
      <c r="K73" s="5">
        <v>90.1</v>
      </c>
    </row>
    <row r="74" spans="1:11">
      <c r="A74" s="5" t="s">
        <v>87</v>
      </c>
      <c r="B74" s="5">
        <v>73</v>
      </c>
      <c r="C74" s="5">
        <v>88.1</v>
      </c>
      <c r="D74" s="5">
        <v>118.8</v>
      </c>
      <c r="E74" s="5">
        <v>113.4</v>
      </c>
      <c r="F74" s="5">
        <v>118.8</v>
      </c>
      <c r="G74" s="5">
        <v>89</v>
      </c>
      <c r="H74" s="5">
        <v>151.4</v>
      </c>
      <c r="I74" s="5">
        <v>16.600000000000001</v>
      </c>
      <c r="J74" s="5">
        <v>98.1</v>
      </c>
      <c r="K74" s="5">
        <v>106.9</v>
      </c>
    </row>
    <row r="75" spans="1:11">
      <c r="A75" s="5" t="s">
        <v>88</v>
      </c>
      <c r="B75" s="5">
        <v>78.400000000000006</v>
      </c>
      <c r="C75" s="5">
        <v>88.4</v>
      </c>
      <c r="D75" s="5">
        <v>119.1</v>
      </c>
      <c r="E75" s="5">
        <v>117.8</v>
      </c>
      <c r="F75" s="5">
        <v>121.6</v>
      </c>
      <c r="G75" s="5">
        <v>89</v>
      </c>
      <c r="H75" s="5">
        <v>155.80000000000001</v>
      </c>
      <c r="I75" s="5">
        <v>16.7</v>
      </c>
      <c r="J75" s="5">
        <v>100.2</v>
      </c>
      <c r="K75" s="5">
        <v>109.3</v>
      </c>
    </row>
    <row r="76" spans="1:11">
      <c r="A76" s="5" t="s">
        <v>89</v>
      </c>
      <c r="B76" s="5">
        <v>75</v>
      </c>
      <c r="C76" s="5">
        <v>97.5</v>
      </c>
      <c r="D76" s="5">
        <v>121.4</v>
      </c>
      <c r="E76" s="5">
        <v>121.7</v>
      </c>
      <c r="F76" s="5">
        <v>122.5</v>
      </c>
      <c r="G76" s="5">
        <v>89.5</v>
      </c>
      <c r="H76" s="5">
        <v>159.69999999999999</v>
      </c>
      <c r="I76" s="5">
        <v>16.8</v>
      </c>
      <c r="J76" s="5">
        <v>102.2</v>
      </c>
      <c r="K76" s="5">
        <v>110.5</v>
      </c>
    </row>
    <row r="77" spans="1:11">
      <c r="A77" s="5" t="s">
        <v>90</v>
      </c>
      <c r="B77" s="5">
        <v>81.599999999999994</v>
      </c>
      <c r="C77" s="5">
        <v>84.3</v>
      </c>
      <c r="D77" s="5">
        <v>106.1</v>
      </c>
      <c r="E77" s="5">
        <v>107.2</v>
      </c>
      <c r="F77" s="5">
        <v>115.5</v>
      </c>
      <c r="G77" s="5">
        <v>85</v>
      </c>
      <c r="H77" s="5">
        <v>161.30000000000001</v>
      </c>
      <c r="I77" s="5">
        <v>16.8</v>
      </c>
      <c r="J77" s="5">
        <v>103.5</v>
      </c>
      <c r="K77" s="5">
        <v>103.8</v>
      </c>
    </row>
    <row r="78" spans="1:11">
      <c r="A78" s="5" t="s">
        <v>91</v>
      </c>
      <c r="B78" s="5">
        <v>84.5</v>
      </c>
      <c r="C78" s="5">
        <v>70</v>
      </c>
      <c r="D78" s="5">
        <v>85.1</v>
      </c>
      <c r="E78" s="5">
        <v>92.6</v>
      </c>
      <c r="F78" s="5">
        <v>105.4</v>
      </c>
      <c r="G78" s="5">
        <v>78</v>
      </c>
      <c r="H78" s="5">
        <v>160.9</v>
      </c>
      <c r="I78" s="5">
        <v>16.899999999999999</v>
      </c>
      <c r="J78" s="5">
        <v>104.2</v>
      </c>
      <c r="K78" s="5">
        <v>93.3</v>
      </c>
    </row>
    <row r="79" spans="1:11">
      <c r="A79" s="5" t="s">
        <v>92</v>
      </c>
      <c r="B79" s="5">
        <v>77.3</v>
      </c>
      <c r="C79" s="5">
        <v>62.7</v>
      </c>
      <c r="D79" s="5">
        <v>72.8</v>
      </c>
      <c r="E79" s="5">
        <v>80.599999999999994</v>
      </c>
      <c r="F79" s="5">
        <v>98.1</v>
      </c>
      <c r="G79" s="5">
        <v>70</v>
      </c>
      <c r="H79" s="5">
        <v>159.69999999999999</v>
      </c>
      <c r="I79" s="5">
        <v>16.899999999999999</v>
      </c>
      <c r="J79" s="5">
        <v>104.9</v>
      </c>
      <c r="K79" s="5">
        <v>84.6</v>
      </c>
    </row>
    <row r="80" spans="1:11">
      <c r="A80" s="5" t="s">
        <v>93</v>
      </c>
      <c r="B80" s="5">
        <v>91.3</v>
      </c>
      <c r="C80" s="5">
        <v>65.2</v>
      </c>
      <c r="D80" s="5">
        <v>83.1</v>
      </c>
      <c r="E80" s="5">
        <v>79.900000000000006</v>
      </c>
      <c r="F80" s="5">
        <v>101.4</v>
      </c>
      <c r="G80" s="5">
        <v>69.5</v>
      </c>
      <c r="H80" s="5">
        <v>165.6</v>
      </c>
      <c r="I80" s="5">
        <v>17</v>
      </c>
      <c r="J80" s="5">
        <v>106</v>
      </c>
      <c r="K80" s="5">
        <v>93</v>
      </c>
    </row>
    <row r="81" spans="1:11">
      <c r="A81" s="5" t="s">
        <v>94</v>
      </c>
      <c r="B81" s="5">
        <v>84.8</v>
      </c>
      <c r="C81" s="5">
        <v>74</v>
      </c>
      <c r="D81" s="5">
        <v>103.1</v>
      </c>
      <c r="E81" s="5">
        <v>89.9</v>
      </c>
      <c r="F81" s="5">
        <v>111.7</v>
      </c>
      <c r="G81" s="5">
        <v>72.099999999999994</v>
      </c>
      <c r="H81" s="5">
        <v>167.7</v>
      </c>
      <c r="I81" s="5">
        <v>18.399999999999999</v>
      </c>
      <c r="J81" s="5">
        <v>107.3</v>
      </c>
      <c r="K81" s="5">
        <v>101.9</v>
      </c>
    </row>
    <row r="82" spans="1:11">
      <c r="A82" s="5" t="s">
        <v>95</v>
      </c>
      <c r="B82" s="5">
        <v>81.7</v>
      </c>
      <c r="C82" s="5">
        <v>84.5</v>
      </c>
      <c r="D82" s="5">
        <v>121.2</v>
      </c>
      <c r="E82" s="5">
        <v>100</v>
      </c>
      <c r="F82" s="5">
        <v>117.5</v>
      </c>
      <c r="G82" s="5">
        <v>78.5</v>
      </c>
      <c r="H82" s="5">
        <v>174.9</v>
      </c>
      <c r="I82" s="5">
        <v>27.3</v>
      </c>
      <c r="J82" s="5">
        <v>109.2</v>
      </c>
      <c r="K82" s="5">
        <v>111.1</v>
      </c>
    </row>
    <row r="83" spans="1:11">
      <c r="A83" s="5" t="s">
        <v>96</v>
      </c>
      <c r="B83" s="5">
        <v>94</v>
      </c>
      <c r="C83" s="5">
        <v>93.5</v>
      </c>
      <c r="D83" s="5">
        <v>137.1</v>
      </c>
      <c r="E83" s="5">
        <v>110.2</v>
      </c>
      <c r="F83" s="5">
        <v>123.8</v>
      </c>
      <c r="G83" s="5">
        <v>81.400000000000006</v>
      </c>
      <c r="H83" s="5">
        <v>180.5</v>
      </c>
      <c r="I83" s="5">
        <v>36.4</v>
      </c>
      <c r="J83" s="5">
        <v>111.4</v>
      </c>
      <c r="K83" s="5">
        <v>122.8</v>
      </c>
    </row>
    <row r="84" spans="1:11">
      <c r="A84" s="5" t="s">
        <v>97</v>
      </c>
      <c r="B84" s="5">
        <v>84.4</v>
      </c>
      <c r="C84" s="5">
        <v>108.7</v>
      </c>
      <c r="D84" s="5">
        <v>152.9</v>
      </c>
      <c r="E84" s="5">
        <v>117.2</v>
      </c>
      <c r="F84" s="5">
        <v>134.9</v>
      </c>
      <c r="G84" s="5">
        <v>84</v>
      </c>
      <c r="H84" s="5">
        <v>189.3</v>
      </c>
      <c r="I84" s="5">
        <v>36.6</v>
      </c>
      <c r="J84" s="5">
        <v>113.5</v>
      </c>
      <c r="K84" s="5">
        <v>130</v>
      </c>
    </row>
    <row r="85" spans="1:11">
      <c r="A85" s="5" t="s">
        <v>98</v>
      </c>
      <c r="B85" s="5">
        <v>98.9</v>
      </c>
      <c r="C85" s="5">
        <v>113.1</v>
      </c>
      <c r="D85" s="5">
        <v>168.1</v>
      </c>
      <c r="E85" s="5">
        <v>135.19999999999999</v>
      </c>
      <c r="F85" s="5">
        <v>144.6</v>
      </c>
      <c r="G85" s="5">
        <v>87</v>
      </c>
      <c r="H85" s="5">
        <v>188.2</v>
      </c>
      <c r="I85" s="5">
        <v>59.1</v>
      </c>
      <c r="J85" s="5">
        <v>115.2</v>
      </c>
      <c r="K85" s="5">
        <v>142</v>
      </c>
    </row>
    <row r="86" spans="1:11">
      <c r="A86" s="5" t="s">
        <v>99</v>
      </c>
      <c r="B86" s="5">
        <v>40.1</v>
      </c>
      <c r="C86" s="5">
        <v>65</v>
      </c>
      <c r="D86" s="5">
        <v>98.4</v>
      </c>
      <c r="E86" s="5">
        <v>91.2</v>
      </c>
      <c r="F86" s="5">
        <v>88.3</v>
      </c>
      <c r="G86" s="5">
        <v>37</v>
      </c>
      <c r="H86" s="5">
        <v>135.1</v>
      </c>
      <c r="I86" s="5">
        <v>49</v>
      </c>
      <c r="J86" s="5">
        <v>59.4</v>
      </c>
      <c r="K86" s="5">
        <v>82.6</v>
      </c>
    </row>
    <row r="87" spans="1:11">
      <c r="A87" s="5" t="s">
        <v>100</v>
      </c>
      <c r="B87" s="5">
        <v>44.9</v>
      </c>
      <c r="C87" s="5">
        <v>72.3</v>
      </c>
      <c r="D87" s="5">
        <v>112</v>
      </c>
      <c r="E87" s="5">
        <v>99.6</v>
      </c>
      <c r="F87" s="5">
        <v>92.7</v>
      </c>
      <c r="G87" s="5">
        <v>36.799999999999997</v>
      </c>
      <c r="H87" s="5">
        <v>139.5</v>
      </c>
      <c r="I87" s="5">
        <v>49.1</v>
      </c>
      <c r="J87" s="5">
        <v>61.5</v>
      </c>
      <c r="K87" s="5">
        <v>91.1</v>
      </c>
    </row>
    <row r="88" spans="1:11">
      <c r="A88" s="5" t="s">
        <v>101</v>
      </c>
      <c r="B88" s="5">
        <v>44.6</v>
      </c>
      <c r="C88" s="5">
        <v>77.400000000000006</v>
      </c>
      <c r="D88" s="5">
        <v>118.9</v>
      </c>
      <c r="E88" s="5">
        <v>105.2</v>
      </c>
      <c r="F88" s="5">
        <v>100</v>
      </c>
      <c r="G88" s="5">
        <v>38.1</v>
      </c>
      <c r="H88" s="5">
        <v>143.9</v>
      </c>
      <c r="I88" s="5">
        <v>44.9</v>
      </c>
      <c r="J88" s="5">
        <v>63.7</v>
      </c>
      <c r="K88" s="5">
        <v>95.5</v>
      </c>
    </row>
    <row r="89" spans="1:11">
      <c r="A89" s="5" t="s">
        <v>102</v>
      </c>
      <c r="B89" s="5">
        <v>44.3</v>
      </c>
      <c r="C89" s="5">
        <v>79.7</v>
      </c>
      <c r="D89" s="5">
        <v>130.30000000000001</v>
      </c>
      <c r="E89" s="5">
        <v>108.9</v>
      </c>
      <c r="F89" s="5">
        <v>106.7</v>
      </c>
      <c r="G89" s="5">
        <v>40.700000000000003</v>
      </c>
      <c r="H89" s="5">
        <v>148.1</v>
      </c>
      <c r="I89" s="5">
        <v>36.9</v>
      </c>
      <c r="J89" s="5">
        <v>64.8</v>
      </c>
      <c r="K89" s="5">
        <v>101.3</v>
      </c>
    </row>
    <row r="90" spans="1:11">
      <c r="A90" s="5" t="s">
        <v>103</v>
      </c>
      <c r="B90" s="5">
        <v>45.5</v>
      </c>
      <c r="C90" s="5">
        <v>83.6</v>
      </c>
      <c r="D90" s="5">
        <v>147.80000000000001</v>
      </c>
      <c r="E90" s="5">
        <v>114.7</v>
      </c>
      <c r="F90" s="5">
        <v>116.1</v>
      </c>
      <c r="G90" s="5">
        <v>41.4</v>
      </c>
      <c r="H90" s="5">
        <v>152.30000000000001</v>
      </c>
      <c r="I90" s="5">
        <v>36.200000000000003</v>
      </c>
      <c r="J90" s="5">
        <v>70.5</v>
      </c>
      <c r="K90" s="5">
        <v>111</v>
      </c>
    </row>
    <row r="91" spans="1:11">
      <c r="A91" s="5" t="s">
        <v>104</v>
      </c>
      <c r="B91" s="5">
        <v>46.9</v>
      </c>
      <c r="C91" s="5">
        <v>88.8</v>
      </c>
      <c r="D91" s="5">
        <v>168.6</v>
      </c>
      <c r="E91" s="5">
        <v>126.5</v>
      </c>
      <c r="F91" s="5">
        <v>129.9</v>
      </c>
      <c r="G91" s="5">
        <v>41.4</v>
      </c>
      <c r="H91" s="5">
        <v>157.4</v>
      </c>
      <c r="I91" s="5">
        <v>35.1</v>
      </c>
      <c r="J91" s="5">
        <v>74.2</v>
      </c>
      <c r="K91" s="5">
        <v>122.5</v>
      </c>
    </row>
    <row r="92" spans="1:11">
      <c r="A92" s="5" t="s">
        <v>105</v>
      </c>
      <c r="B92" s="5">
        <v>44.5</v>
      </c>
      <c r="C92" s="5">
        <v>92.6</v>
      </c>
      <c r="D92" s="5">
        <v>178.6</v>
      </c>
      <c r="E92" s="5">
        <v>135.80000000000001</v>
      </c>
      <c r="F92" s="5">
        <v>141.80000000000001</v>
      </c>
      <c r="G92" s="5">
        <v>40.9</v>
      </c>
      <c r="H92" s="5">
        <v>163.1</v>
      </c>
      <c r="I92" s="5">
        <v>32.799999999999997</v>
      </c>
      <c r="J92" s="5">
        <v>78.099999999999994</v>
      </c>
      <c r="K92" s="5">
        <v>128.5</v>
      </c>
    </row>
    <row r="93" spans="1:11">
      <c r="A93" s="5" t="s">
        <v>106</v>
      </c>
      <c r="B93" s="5">
        <v>46.5</v>
      </c>
      <c r="C93" s="5">
        <v>95.1</v>
      </c>
      <c r="D93" s="5">
        <v>184.8</v>
      </c>
      <c r="E93" s="5">
        <v>139.4</v>
      </c>
      <c r="F93" s="5">
        <v>148.4</v>
      </c>
      <c r="G93" s="5">
        <v>40.1</v>
      </c>
      <c r="H93" s="5">
        <v>168.1</v>
      </c>
      <c r="I93" s="5">
        <v>32.299999999999997</v>
      </c>
      <c r="J93" s="5">
        <v>81.7</v>
      </c>
      <c r="K93" s="5">
        <v>132.80000000000001</v>
      </c>
    </row>
    <row r="94" spans="1:11">
      <c r="A94" s="5" t="s">
        <v>107</v>
      </c>
      <c r="B94" s="5">
        <v>50.1</v>
      </c>
      <c r="C94" s="5">
        <v>95.7</v>
      </c>
      <c r="D94" s="5">
        <v>190.8</v>
      </c>
      <c r="E94" s="5">
        <v>136.5</v>
      </c>
      <c r="F94" s="5">
        <v>157.1</v>
      </c>
      <c r="G94" s="5">
        <v>39</v>
      </c>
      <c r="H94" s="5">
        <v>175.2</v>
      </c>
      <c r="I94" s="5">
        <v>30.3</v>
      </c>
      <c r="J94" s="5">
        <v>85.4</v>
      </c>
      <c r="K94" s="5">
        <v>137.4</v>
      </c>
    </row>
    <row r="95" spans="1:11">
      <c r="A95" s="5" t="s">
        <v>108</v>
      </c>
      <c r="B95" s="5">
        <v>48.1</v>
      </c>
      <c r="C95" s="5">
        <v>94.8</v>
      </c>
      <c r="D95" s="5">
        <v>208.9</v>
      </c>
      <c r="E95" s="5">
        <v>136.5</v>
      </c>
      <c r="F95" s="5">
        <v>169.6</v>
      </c>
      <c r="G95" s="5">
        <v>37.6</v>
      </c>
      <c r="H95" s="5">
        <v>181.8</v>
      </c>
      <c r="I95" s="5">
        <v>30.6</v>
      </c>
      <c r="J95" s="5">
        <v>89.4</v>
      </c>
      <c r="K95" s="5">
        <v>146.5</v>
      </c>
    </row>
  </sheetData>
  <printOptions gridLines="1" gridLinesSet="0"/>
  <pageMargins left="0.75" right="0.75" top="1" bottom="1" header="0.5" footer="0.5"/>
  <pageSetup paperSize="0" fitToWidth="0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L71" sqref="L8:L71"/>
    </sheetView>
  </sheetViews>
  <sheetFormatPr baseColWidth="10" defaultColWidth="8.83203125" defaultRowHeight="12" x14ac:dyDescent="0"/>
  <cols>
    <col min="1" max="1" width="18.6640625" customWidth="1"/>
  </cols>
  <sheetData>
    <row r="1" spans="1:17" ht="20" customHeight="1">
      <c r="A1" s="1" t="s">
        <v>0</v>
      </c>
      <c r="B1" s="2" t="s">
        <v>143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7" ht="20" customHeight="1">
      <c r="A2" s="1" t="s">
        <v>2</v>
      </c>
      <c r="B2" s="3" t="s">
        <v>142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7" ht="20" customHeight="1">
      <c r="A3" s="1" t="s">
        <v>4</v>
      </c>
      <c r="B3" s="2" t="s">
        <v>141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7" ht="30" customHeight="1">
      <c r="A4" s="1" t="s">
        <v>6</v>
      </c>
      <c r="B4" s="4" t="s">
        <v>140</v>
      </c>
      <c r="C4" s="4" t="s">
        <v>139</v>
      </c>
      <c r="D4" s="4" t="s">
        <v>138</v>
      </c>
      <c r="E4" s="4" t="s">
        <v>137</v>
      </c>
      <c r="F4" s="4" t="s">
        <v>136</v>
      </c>
      <c r="G4" s="4" t="s">
        <v>135</v>
      </c>
      <c r="H4" s="4" t="s">
        <v>134</v>
      </c>
      <c r="I4" s="4" t="s">
        <v>133</v>
      </c>
      <c r="J4" s="4" t="s">
        <v>132</v>
      </c>
      <c r="K4" s="4" t="s">
        <v>131</v>
      </c>
      <c r="L4" s="4" t="s">
        <v>130</v>
      </c>
      <c r="M4" s="4" t="s">
        <v>9</v>
      </c>
      <c r="N4" s="4" t="s">
        <v>129</v>
      </c>
      <c r="O4" s="4" t="s">
        <v>128</v>
      </c>
      <c r="P4" s="4" t="s">
        <v>127</v>
      </c>
      <c r="Q4" s="4" t="s">
        <v>14</v>
      </c>
    </row>
    <row r="5" spans="1:17" ht="30" customHeight="1">
      <c r="A5" s="1" t="s">
        <v>16</v>
      </c>
      <c r="B5" s="4" t="s">
        <v>126</v>
      </c>
      <c r="C5" s="4" t="s">
        <v>126</v>
      </c>
      <c r="D5" s="4" t="s">
        <v>126</v>
      </c>
      <c r="E5" s="4" t="s">
        <v>126</v>
      </c>
      <c r="F5" s="4" t="s">
        <v>126</v>
      </c>
      <c r="G5" s="4" t="s">
        <v>126</v>
      </c>
      <c r="H5" s="4" t="s">
        <v>126</v>
      </c>
      <c r="I5" s="4" t="s">
        <v>126</v>
      </c>
      <c r="J5" s="4" t="s">
        <v>126</v>
      </c>
      <c r="K5" s="4" t="s">
        <v>126</v>
      </c>
      <c r="L5" s="4" t="s">
        <v>126</v>
      </c>
      <c r="M5" s="4" t="s">
        <v>126</v>
      </c>
      <c r="N5" s="4" t="s">
        <v>126</v>
      </c>
      <c r="O5" s="4" t="s">
        <v>126</v>
      </c>
      <c r="P5" s="4" t="s">
        <v>126</v>
      </c>
    </row>
    <row r="6" spans="1:17" ht="30" customHeight="1">
      <c r="A6" s="1" t="s">
        <v>15</v>
      </c>
      <c r="B6" s="4" t="s">
        <v>125</v>
      </c>
      <c r="C6" s="4" t="s">
        <v>125</v>
      </c>
      <c r="D6" s="4" t="s">
        <v>125</v>
      </c>
      <c r="E6" s="4" t="s">
        <v>125</v>
      </c>
      <c r="F6" s="4" t="s">
        <v>125</v>
      </c>
      <c r="G6" s="4" t="s">
        <v>125</v>
      </c>
      <c r="H6" s="4" t="s">
        <v>125</v>
      </c>
      <c r="I6" s="4" t="s">
        <v>125</v>
      </c>
      <c r="J6" s="4" t="s">
        <v>125</v>
      </c>
      <c r="K6" s="4" t="s">
        <v>125</v>
      </c>
      <c r="L6" s="4" t="s">
        <v>125</v>
      </c>
      <c r="M6" s="4" t="s">
        <v>125</v>
      </c>
      <c r="N6" s="4" t="s">
        <v>124</v>
      </c>
      <c r="O6" s="4" t="s">
        <v>123</v>
      </c>
      <c r="P6" s="4" t="s">
        <v>122</v>
      </c>
    </row>
    <row r="7" spans="1:17" ht="20" customHeight="1">
      <c r="A7" s="1" t="s">
        <v>17</v>
      </c>
      <c r="B7" s="4" t="s">
        <v>121</v>
      </c>
      <c r="C7" s="4" t="s">
        <v>121</v>
      </c>
      <c r="D7" s="4" t="s">
        <v>121</v>
      </c>
      <c r="E7" s="4" t="s">
        <v>121</v>
      </c>
      <c r="F7" s="4" t="s">
        <v>121</v>
      </c>
      <c r="G7" s="4" t="s">
        <v>121</v>
      </c>
      <c r="H7" s="4" t="s">
        <v>121</v>
      </c>
      <c r="I7" s="4" t="s">
        <v>121</v>
      </c>
      <c r="J7" s="4" t="s">
        <v>121</v>
      </c>
      <c r="K7" s="4" t="s">
        <v>121</v>
      </c>
      <c r="L7" s="4" t="s">
        <v>121</v>
      </c>
      <c r="M7" s="4" t="s">
        <v>121</v>
      </c>
      <c r="N7" s="4" t="s">
        <v>121</v>
      </c>
      <c r="O7" s="4" t="s">
        <v>121</v>
      </c>
      <c r="P7" s="4" t="s">
        <v>121</v>
      </c>
    </row>
    <row r="8" spans="1:17">
      <c r="A8" s="5" t="s">
        <v>21</v>
      </c>
      <c r="B8" s="5">
        <v>46.1</v>
      </c>
      <c r="C8" s="5">
        <v>50.4</v>
      </c>
      <c r="D8" s="5">
        <v>73.400000000000006</v>
      </c>
      <c r="E8" s="5">
        <v>62.5</v>
      </c>
      <c r="F8" s="5">
        <v>109.7</v>
      </c>
      <c r="G8" s="5">
        <v>68.5</v>
      </c>
      <c r="H8" s="5">
        <v>31.8</v>
      </c>
      <c r="I8" s="5">
        <v>72.099999999999994</v>
      </c>
      <c r="J8" s="5">
        <v>169.2</v>
      </c>
      <c r="K8" s="5">
        <v>56.8</v>
      </c>
      <c r="L8" s="5">
        <v>71.400000000000006</v>
      </c>
      <c r="M8" s="5">
        <v>55.2</v>
      </c>
      <c r="N8" s="5"/>
      <c r="O8" s="5"/>
      <c r="P8" s="10">
        <v>57.6</v>
      </c>
    </row>
    <row r="9" spans="1:17">
      <c r="A9" s="5" t="s">
        <v>22</v>
      </c>
      <c r="B9" s="5">
        <v>51.8</v>
      </c>
      <c r="C9" s="5">
        <v>53.5</v>
      </c>
      <c r="D9" s="5">
        <v>74</v>
      </c>
      <c r="E9" s="5">
        <v>61.1</v>
      </c>
      <c r="F9" s="5">
        <v>106.6</v>
      </c>
      <c r="G9" s="5">
        <v>69</v>
      </c>
      <c r="H9" s="5">
        <v>33.4</v>
      </c>
      <c r="I9" s="5">
        <v>73.3</v>
      </c>
      <c r="J9" s="5">
        <v>170.6</v>
      </c>
      <c r="K9" s="5">
        <v>60</v>
      </c>
      <c r="L9" s="5">
        <v>78.099999999999994</v>
      </c>
      <c r="M9" s="5">
        <v>55.1</v>
      </c>
      <c r="N9" s="5"/>
      <c r="O9" s="5"/>
      <c r="P9" s="5">
        <v>60.9</v>
      </c>
    </row>
    <row r="10" spans="1:17">
      <c r="A10" s="5" t="s">
        <v>23</v>
      </c>
      <c r="B10" s="5">
        <v>61.3</v>
      </c>
      <c r="C10" s="5">
        <v>58.7</v>
      </c>
      <c r="D10" s="5">
        <v>73.5</v>
      </c>
      <c r="E10" s="5">
        <v>58.5</v>
      </c>
      <c r="F10" s="5">
        <v>107</v>
      </c>
      <c r="G10" s="5">
        <v>68.900000000000006</v>
      </c>
      <c r="H10" s="5">
        <v>35.799999999999997</v>
      </c>
      <c r="I10" s="5">
        <v>73.900000000000006</v>
      </c>
      <c r="J10" s="5">
        <v>170</v>
      </c>
      <c r="K10" s="5">
        <v>64.900000000000006</v>
      </c>
      <c r="L10" s="5">
        <v>76.2</v>
      </c>
      <c r="M10" s="5">
        <v>54.7</v>
      </c>
      <c r="N10" s="5"/>
      <c r="O10" s="5"/>
      <c r="P10" s="5">
        <v>65.5</v>
      </c>
    </row>
    <row r="11" spans="1:17">
      <c r="A11" s="5" t="s">
        <v>24</v>
      </c>
      <c r="B11" s="5">
        <v>67.400000000000006</v>
      </c>
      <c r="C11" s="5">
        <v>60.7</v>
      </c>
      <c r="D11" s="5">
        <v>74.7</v>
      </c>
      <c r="E11" s="5">
        <v>58.9</v>
      </c>
      <c r="F11" s="5">
        <v>104.6</v>
      </c>
      <c r="G11" s="5">
        <v>69.8</v>
      </c>
      <c r="H11" s="5">
        <v>38.299999999999997</v>
      </c>
      <c r="I11" s="5">
        <v>75</v>
      </c>
      <c r="J11" s="5">
        <v>173.9</v>
      </c>
      <c r="K11" s="5">
        <v>68</v>
      </c>
      <c r="L11" s="5">
        <v>78.3</v>
      </c>
      <c r="M11" s="5">
        <v>54.5</v>
      </c>
      <c r="N11" s="5"/>
      <c r="O11" s="5"/>
      <c r="P11" s="5">
        <v>67.599999999999994</v>
      </c>
    </row>
    <row r="12" spans="1:17">
      <c r="A12" s="5" t="s">
        <v>25</v>
      </c>
      <c r="B12" s="5">
        <v>78.400000000000006</v>
      </c>
      <c r="C12" s="5">
        <v>63.4</v>
      </c>
      <c r="D12" s="5">
        <v>75.5</v>
      </c>
      <c r="E12" s="5">
        <v>63.5</v>
      </c>
      <c r="F12" s="5">
        <v>102.4</v>
      </c>
      <c r="G12" s="5">
        <v>70.2</v>
      </c>
      <c r="H12" s="5">
        <v>42.9</v>
      </c>
      <c r="I12" s="5">
        <v>74</v>
      </c>
      <c r="J12" s="5">
        <v>172</v>
      </c>
      <c r="K12" s="5">
        <v>74.099999999999994</v>
      </c>
      <c r="L12" s="5">
        <v>101.1</v>
      </c>
      <c r="M12" s="5">
        <v>54.1</v>
      </c>
      <c r="N12" s="5"/>
      <c r="O12" s="5"/>
      <c r="P12" s="5">
        <v>74.900000000000006</v>
      </c>
    </row>
    <row r="13" spans="1:17">
      <c r="A13" s="5" t="s">
        <v>26</v>
      </c>
      <c r="B13" s="5">
        <v>80.3</v>
      </c>
      <c r="C13" s="5">
        <v>68.7</v>
      </c>
      <c r="D13" s="5">
        <v>76.7</v>
      </c>
      <c r="E13" s="5">
        <v>75.8</v>
      </c>
      <c r="F13" s="5">
        <v>116.8</v>
      </c>
      <c r="G13" s="5">
        <v>70.400000000000006</v>
      </c>
      <c r="H13" s="5">
        <v>45.5</v>
      </c>
      <c r="I13" s="5">
        <v>76.900000000000006</v>
      </c>
      <c r="J13" s="5">
        <v>173.9</v>
      </c>
      <c r="K13" s="5">
        <v>78.599999999999994</v>
      </c>
      <c r="L13" s="5">
        <v>68.400000000000006</v>
      </c>
      <c r="M13" s="5">
        <v>54</v>
      </c>
      <c r="N13" s="5"/>
      <c r="O13" s="5"/>
      <c r="P13" s="5">
        <v>76.3</v>
      </c>
    </row>
    <row r="14" spans="1:17">
      <c r="A14" s="5" t="s">
        <v>27</v>
      </c>
      <c r="B14" s="5">
        <v>80</v>
      </c>
      <c r="C14" s="5">
        <v>67.5</v>
      </c>
      <c r="D14" s="5">
        <v>78.099999999999994</v>
      </c>
      <c r="E14" s="5">
        <v>81.900000000000006</v>
      </c>
      <c r="F14" s="5">
        <v>113.2</v>
      </c>
      <c r="G14" s="5">
        <v>70.2</v>
      </c>
      <c r="H14" s="5">
        <v>45.2</v>
      </c>
      <c r="I14" s="5">
        <v>77.8</v>
      </c>
      <c r="J14" s="5">
        <v>175.9</v>
      </c>
      <c r="K14" s="5">
        <v>78.599999999999994</v>
      </c>
      <c r="L14" s="5">
        <v>99.2</v>
      </c>
      <c r="M14" s="5">
        <v>54</v>
      </c>
      <c r="N14" s="5"/>
      <c r="O14" s="5"/>
      <c r="P14" s="5">
        <v>79.099999999999994</v>
      </c>
    </row>
    <row r="15" spans="1:17">
      <c r="A15" s="5" t="s">
        <v>28</v>
      </c>
      <c r="B15" s="5">
        <v>69.2</v>
      </c>
      <c r="C15" s="5">
        <v>67.7</v>
      </c>
      <c r="D15" s="5">
        <v>79.3</v>
      </c>
      <c r="E15" s="5">
        <v>81.5</v>
      </c>
      <c r="F15" s="5">
        <v>113.8</v>
      </c>
      <c r="G15" s="5">
        <v>70.5</v>
      </c>
      <c r="H15" s="5">
        <v>40.700000000000003</v>
      </c>
      <c r="I15" s="5">
        <v>78.599999999999994</v>
      </c>
      <c r="J15" s="5">
        <v>176.5</v>
      </c>
      <c r="K15" s="5">
        <v>73.099999999999994</v>
      </c>
      <c r="L15" s="5">
        <v>82.4</v>
      </c>
      <c r="M15" s="5">
        <v>55.1</v>
      </c>
      <c r="N15" s="5"/>
      <c r="O15" s="5"/>
      <c r="P15" s="5">
        <v>72.400000000000006</v>
      </c>
    </row>
    <row r="16" spans="1:17">
      <c r="A16" s="5" t="s">
        <v>29</v>
      </c>
      <c r="B16" s="5">
        <v>63.2</v>
      </c>
      <c r="C16" s="5">
        <v>58.5</v>
      </c>
      <c r="D16" s="5">
        <v>79.599999999999994</v>
      </c>
      <c r="E16" s="5">
        <v>81.900000000000006</v>
      </c>
      <c r="F16" s="5">
        <v>107</v>
      </c>
      <c r="G16" s="5">
        <v>70.8</v>
      </c>
      <c r="H16" s="5">
        <v>39.799999999999997</v>
      </c>
      <c r="I16" s="5">
        <v>79.3</v>
      </c>
      <c r="J16" s="5">
        <v>177.1</v>
      </c>
      <c r="K16" s="5">
        <v>68.7</v>
      </c>
      <c r="L16" s="5">
        <v>88.2</v>
      </c>
      <c r="M16" s="5">
        <v>56</v>
      </c>
      <c r="N16" s="5"/>
      <c r="O16" s="5"/>
      <c r="P16" s="5">
        <v>69.099999999999994</v>
      </c>
    </row>
    <row r="17" spans="1:16">
      <c r="A17" s="5" t="s">
        <v>30</v>
      </c>
      <c r="B17" s="5">
        <v>61.2</v>
      </c>
      <c r="C17" s="5">
        <v>57.4</v>
      </c>
      <c r="D17" s="5">
        <v>79.8</v>
      </c>
      <c r="E17" s="5">
        <v>76.099999999999994</v>
      </c>
      <c r="F17" s="5">
        <v>96.9</v>
      </c>
      <c r="G17" s="5">
        <v>67.2</v>
      </c>
      <c r="H17" s="5">
        <v>39.4</v>
      </c>
      <c r="I17" s="5">
        <v>80</v>
      </c>
      <c r="J17" s="5">
        <v>168.4</v>
      </c>
      <c r="K17" s="5">
        <v>66.099999999999994</v>
      </c>
      <c r="L17" s="5">
        <v>80.7</v>
      </c>
      <c r="M17" s="5">
        <v>57.7</v>
      </c>
      <c r="N17" s="5"/>
      <c r="O17" s="5"/>
      <c r="P17" s="5">
        <v>66.599999999999994</v>
      </c>
    </row>
    <row r="18" spans="1:16">
      <c r="A18" s="5" t="s">
        <v>31</v>
      </c>
      <c r="B18" s="5">
        <v>66.400000000000006</v>
      </c>
      <c r="C18" s="5">
        <v>57.7</v>
      </c>
      <c r="D18" s="5">
        <v>79.7</v>
      </c>
      <c r="E18" s="5">
        <v>70.7</v>
      </c>
      <c r="F18" s="5">
        <v>109.3</v>
      </c>
      <c r="G18" s="5">
        <v>71.7</v>
      </c>
      <c r="H18" s="5">
        <v>41.7</v>
      </c>
      <c r="I18" s="5">
        <v>80.599999999999994</v>
      </c>
      <c r="J18" s="5">
        <v>175</v>
      </c>
      <c r="K18" s="5">
        <v>70.3</v>
      </c>
      <c r="L18" s="5">
        <v>82.9</v>
      </c>
      <c r="M18" s="5">
        <v>56.4</v>
      </c>
      <c r="N18" s="5"/>
      <c r="O18" s="5"/>
      <c r="P18" s="5">
        <v>70.8</v>
      </c>
    </row>
    <row r="19" spans="1:16">
      <c r="A19" s="5" t="s">
        <v>32</v>
      </c>
      <c r="B19" s="5">
        <v>69.8</v>
      </c>
      <c r="C19" s="5">
        <v>56.8</v>
      </c>
      <c r="D19" s="5">
        <v>79</v>
      </c>
      <c r="E19" s="5">
        <v>63.1</v>
      </c>
      <c r="F19" s="5">
        <v>110.2</v>
      </c>
      <c r="G19" s="5">
        <v>72.3</v>
      </c>
      <c r="H19" s="5">
        <v>44.2</v>
      </c>
      <c r="I19" s="5">
        <v>78.5</v>
      </c>
      <c r="J19" s="5">
        <v>171.1</v>
      </c>
      <c r="K19" s="5">
        <v>72.7</v>
      </c>
      <c r="L19" s="5">
        <v>77.400000000000006</v>
      </c>
      <c r="M19" s="5">
        <v>55.9</v>
      </c>
      <c r="N19" s="5"/>
      <c r="O19" s="5"/>
      <c r="P19" s="5">
        <v>71.900000000000006</v>
      </c>
    </row>
    <row r="20" spans="1:16">
      <c r="A20" s="5" t="s">
        <v>33</v>
      </c>
      <c r="B20" s="5">
        <v>68.599999999999994</v>
      </c>
      <c r="C20" s="5">
        <v>65.099999999999994</v>
      </c>
      <c r="D20" s="5">
        <v>78.7</v>
      </c>
      <c r="E20" s="5">
        <v>62.7</v>
      </c>
      <c r="F20" s="5">
        <v>125.7</v>
      </c>
      <c r="G20" s="5">
        <v>72.5</v>
      </c>
      <c r="H20" s="5">
        <v>44.4</v>
      </c>
      <c r="I20" s="5">
        <v>79.400000000000006</v>
      </c>
      <c r="J20" s="5">
        <v>171.4</v>
      </c>
      <c r="K20" s="5">
        <v>73.7</v>
      </c>
      <c r="L20" s="5">
        <v>79.5</v>
      </c>
      <c r="M20" s="5">
        <v>55.8</v>
      </c>
      <c r="N20" s="5"/>
      <c r="O20" s="5"/>
      <c r="P20" s="5">
        <v>73.2</v>
      </c>
    </row>
    <row r="21" spans="1:16">
      <c r="A21" s="5" t="s">
        <v>34</v>
      </c>
      <c r="B21" s="5">
        <v>64.5</v>
      </c>
      <c r="C21" s="5">
        <v>62.6</v>
      </c>
      <c r="D21" s="5">
        <v>79.3</v>
      </c>
      <c r="E21" s="5">
        <v>62.3</v>
      </c>
      <c r="F21" s="5">
        <v>124.7</v>
      </c>
      <c r="G21" s="5">
        <v>72.7</v>
      </c>
      <c r="H21" s="5">
        <v>43.4</v>
      </c>
      <c r="I21" s="5">
        <v>78.599999999999994</v>
      </c>
      <c r="J21" s="5">
        <v>163.6</v>
      </c>
      <c r="K21" s="5">
        <v>71</v>
      </c>
      <c r="L21" s="5">
        <v>76.099999999999994</v>
      </c>
      <c r="M21" s="5">
        <v>56.6</v>
      </c>
      <c r="N21" s="5"/>
      <c r="O21" s="5"/>
      <c r="P21" s="5">
        <v>70.900000000000006</v>
      </c>
    </row>
    <row r="22" spans="1:16">
      <c r="A22" s="5" t="s">
        <v>35</v>
      </c>
      <c r="B22" s="5">
        <v>61.7</v>
      </c>
      <c r="C22" s="5">
        <v>61.5</v>
      </c>
      <c r="D22" s="5">
        <v>80</v>
      </c>
      <c r="E22" s="5">
        <v>65.900000000000006</v>
      </c>
      <c r="F22" s="5">
        <v>128.9</v>
      </c>
      <c r="G22" s="5">
        <v>72.400000000000006</v>
      </c>
      <c r="H22" s="5">
        <v>42.6</v>
      </c>
      <c r="I22" s="5">
        <v>79.5</v>
      </c>
      <c r="J22" s="5">
        <v>160</v>
      </c>
      <c r="K22" s="5">
        <v>69.8</v>
      </c>
      <c r="L22" s="5">
        <v>74.400000000000006</v>
      </c>
      <c r="M22" s="5">
        <v>56.6</v>
      </c>
      <c r="N22" s="5"/>
      <c r="O22" s="5"/>
      <c r="P22" s="5">
        <v>69.5</v>
      </c>
    </row>
    <row r="23" spans="1:16">
      <c r="A23" s="5" t="s">
        <v>36</v>
      </c>
      <c r="B23" s="5">
        <v>62.4</v>
      </c>
      <c r="C23" s="5">
        <v>61.8</v>
      </c>
      <c r="D23" s="5">
        <v>81.2</v>
      </c>
      <c r="E23" s="5">
        <v>68</v>
      </c>
      <c r="F23" s="5">
        <v>111.5</v>
      </c>
      <c r="G23" s="5">
        <v>72.599999999999994</v>
      </c>
      <c r="H23" s="5">
        <v>43.1</v>
      </c>
      <c r="I23" s="5">
        <v>81.5</v>
      </c>
      <c r="J23" s="5">
        <v>163.5</v>
      </c>
      <c r="K23" s="5">
        <v>69.599999999999994</v>
      </c>
      <c r="L23" s="5">
        <v>72.900000000000006</v>
      </c>
      <c r="M23" s="5">
        <v>56.9</v>
      </c>
      <c r="N23" s="5"/>
      <c r="O23" s="5"/>
      <c r="P23" s="5">
        <v>69.2</v>
      </c>
    </row>
    <row r="24" spans="1:16">
      <c r="A24" s="5" t="s">
        <v>37</v>
      </c>
      <c r="B24" s="5">
        <v>65.2</v>
      </c>
      <c r="C24" s="5">
        <v>62.3</v>
      </c>
      <c r="D24" s="5">
        <v>82.8</v>
      </c>
      <c r="E24" s="5">
        <v>65.099999999999994</v>
      </c>
      <c r="F24" s="5">
        <v>108.4</v>
      </c>
      <c r="G24" s="5">
        <v>74.099999999999994</v>
      </c>
      <c r="H24" s="5">
        <v>44.7</v>
      </c>
      <c r="I24" s="5">
        <v>83.5</v>
      </c>
      <c r="J24" s="5">
        <v>162</v>
      </c>
      <c r="K24" s="5">
        <v>71</v>
      </c>
      <c r="L24" s="5">
        <v>72.599999999999994</v>
      </c>
      <c r="M24" s="5">
        <v>68.5</v>
      </c>
      <c r="N24" s="5"/>
      <c r="O24" s="5"/>
      <c r="P24" s="5">
        <v>70.900000000000006</v>
      </c>
    </row>
    <row r="25" spans="1:16">
      <c r="A25" s="5" t="s">
        <v>38</v>
      </c>
      <c r="B25" s="5">
        <v>70.2</v>
      </c>
      <c r="C25" s="5">
        <v>65.2</v>
      </c>
      <c r="D25" s="5">
        <v>84.3</v>
      </c>
      <c r="E25" s="5">
        <v>65.2</v>
      </c>
      <c r="F25" s="5">
        <v>112.4</v>
      </c>
      <c r="G25" s="5">
        <v>75.8</v>
      </c>
      <c r="H25" s="5">
        <v>50.2</v>
      </c>
      <c r="I25" s="5">
        <v>84</v>
      </c>
      <c r="J25" s="5">
        <v>159.4</v>
      </c>
      <c r="K25" s="5">
        <v>74.900000000000006</v>
      </c>
      <c r="L25" s="5">
        <v>70.099999999999994</v>
      </c>
      <c r="M25" s="5">
        <v>70.2</v>
      </c>
      <c r="N25" s="5"/>
      <c r="O25" s="5"/>
      <c r="P25" s="5">
        <v>74.2</v>
      </c>
    </row>
    <row r="26" spans="1:16">
      <c r="A26" s="5" t="s">
        <v>39</v>
      </c>
      <c r="B26" s="5">
        <v>80.599999999999994</v>
      </c>
      <c r="C26" s="5">
        <v>63.1</v>
      </c>
      <c r="D26" s="5">
        <v>85.3</v>
      </c>
      <c r="E26" s="5">
        <v>65.599999999999994</v>
      </c>
      <c r="F26" s="5">
        <v>106.3</v>
      </c>
      <c r="G26" s="5">
        <v>77.2</v>
      </c>
      <c r="H26" s="5">
        <v>52.6</v>
      </c>
      <c r="I26" s="5">
        <v>84.7</v>
      </c>
      <c r="J26" s="5">
        <v>156</v>
      </c>
      <c r="K26" s="5">
        <v>78.599999999999994</v>
      </c>
      <c r="L26" s="5">
        <v>85</v>
      </c>
      <c r="M26" s="5">
        <v>66</v>
      </c>
      <c r="N26" s="5"/>
      <c r="O26" s="5"/>
      <c r="P26" s="5">
        <v>78.8</v>
      </c>
    </row>
    <row r="27" spans="1:16">
      <c r="A27" s="5" t="s">
        <v>40</v>
      </c>
      <c r="B27" s="5">
        <v>72.2</v>
      </c>
      <c r="C27" s="5">
        <v>63</v>
      </c>
      <c r="D27" s="5">
        <v>85.9</v>
      </c>
      <c r="E27" s="5">
        <v>67.8</v>
      </c>
      <c r="F27" s="5">
        <v>110.8</v>
      </c>
      <c r="G27" s="5">
        <v>77.2</v>
      </c>
      <c r="H27" s="5">
        <v>50.3</v>
      </c>
      <c r="I27" s="5">
        <v>86.4</v>
      </c>
      <c r="J27" s="5">
        <v>152.4</v>
      </c>
      <c r="K27" s="5">
        <v>75.8</v>
      </c>
      <c r="L27" s="5">
        <v>75.400000000000006</v>
      </c>
      <c r="M27" s="5">
        <v>64.7</v>
      </c>
      <c r="N27" s="5"/>
      <c r="O27" s="5"/>
      <c r="P27" s="5">
        <v>75</v>
      </c>
    </row>
    <row r="28" spans="1:16">
      <c r="A28" s="5" t="s">
        <v>41</v>
      </c>
      <c r="B28" s="5">
        <v>71.8</v>
      </c>
      <c r="C28" s="5">
        <v>65.2</v>
      </c>
      <c r="D28" s="5">
        <v>86.1</v>
      </c>
      <c r="E28" s="5">
        <v>73.5</v>
      </c>
      <c r="F28" s="5">
        <v>109.6</v>
      </c>
      <c r="G28" s="5">
        <v>77.099999999999994</v>
      </c>
      <c r="H28" s="5">
        <v>51.1</v>
      </c>
      <c r="I28" s="5">
        <v>86.2</v>
      </c>
      <c r="J28" s="5">
        <v>148</v>
      </c>
      <c r="K28" s="5">
        <v>76.5</v>
      </c>
      <c r="L28" s="5">
        <v>85</v>
      </c>
      <c r="M28" s="5">
        <v>71.599999999999994</v>
      </c>
      <c r="N28" s="5"/>
      <c r="O28" s="5"/>
      <c r="P28" s="5">
        <v>77.099999999999994</v>
      </c>
    </row>
    <row r="29" spans="1:16">
      <c r="A29" s="5" t="s">
        <v>42</v>
      </c>
      <c r="B29" s="5">
        <v>78.599999999999994</v>
      </c>
      <c r="C29" s="5">
        <v>68.2</v>
      </c>
      <c r="D29" s="5">
        <v>86.1</v>
      </c>
      <c r="E29" s="5">
        <v>86.4</v>
      </c>
      <c r="F29" s="5">
        <v>99.1</v>
      </c>
      <c r="G29" s="5">
        <v>77.099999999999994</v>
      </c>
      <c r="H29" s="5">
        <v>52.7</v>
      </c>
      <c r="I29" s="5">
        <v>86.1</v>
      </c>
      <c r="J29" s="5">
        <v>147.80000000000001</v>
      </c>
      <c r="K29" s="5">
        <v>79.8</v>
      </c>
      <c r="L29" s="5">
        <v>97.4</v>
      </c>
      <c r="M29" s="5">
        <v>72.099999999999994</v>
      </c>
      <c r="N29" s="5"/>
      <c r="O29" s="5"/>
      <c r="P29" s="5">
        <v>80.599999999999994</v>
      </c>
    </row>
    <row r="30" spans="1:16">
      <c r="A30" s="5" t="s">
        <v>43</v>
      </c>
      <c r="B30" s="5">
        <v>83.4</v>
      </c>
      <c r="C30" s="5">
        <v>67.3</v>
      </c>
      <c r="D30" s="5">
        <v>86.4</v>
      </c>
      <c r="E30" s="5">
        <v>93.9</v>
      </c>
      <c r="F30" s="5">
        <v>123.3</v>
      </c>
      <c r="G30" s="5">
        <v>78.8</v>
      </c>
      <c r="H30" s="5">
        <v>55.7</v>
      </c>
      <c r="I30" s="5">
        <v>86.4</v>
      </c>
      <c r="J30" s="5">
        <v>152.19999999999999</v>
      </c>
      <c r="K30" s="5">
        <v>85</v>
      </c>
      <c r="L30" s="5">
        <v>102.4</v>
      </c>
      <c r="M30" s="5">
        <v>73.400000000000006</v>
      </c>
      <c r="N30" s="5"/>
      <c r="O30" s="5"/>
      <c r="P30" s="5">
        <v>86.5</v>
      </c>
    </row>
    <row r="31" spans="1:16">
      <c r="A31" s="5" t="s">
        <v>44</v>
      </c>
      <c r="B31" s="5">
        <v>88.6</v>
      </c>
      <c r="C31" s="5">
        <v>71.5</v>
      </c>
      <c r="D31" s="5">
        <v>86.7</v>
      </c>
      <c r="E31" s="5">
        <v>113.5</v>
      </c>
      <c r="F31" s="5">
        <v>122.7</v>
      </c>
      <c r="G31" s="5">
        <v>80.5</v>
      </c>
      <c r="H31" s="5">
        <v>60.2</v>
      </c>
      <c r="I31" s="5">
        <v>86.6</v>
      </c>
      <c r="J31" s="5">
        <v>144.19999999999999</v>
      </c>
      <c r="K31" s="5">
        <v>89.5</v>
      </c>
      <c r="L31" s="5">
        <v>116.7</v>
      </c>
      <c r="M31" s="5">
        <v>73.3</v>
      </c>
      <c r="N31" s="5"/>
      <c r="O31" s="5"/>
      <c r="P31" s="5">
        <v>91.2</v>
      </c>
    </row>
    <row r="32" spans="1:16">
      <c r="A32" s="5" t="s">
        <v>45</v>
      </c>
      <c r="B32" s="5">
        <v>89</v>
      </c>
      <c r="C32" s="5">
        <v>72.599999999999994</v>
      </c>
      <c r="D32" s="5">
        <v>87.4</v>
      </c>
      <c r="E32" s="5">
        <v>119.3</v>
      </c>
      <c r="F32" s="5">
        <v>119.9</v>
      </c>
      <c r="G32" s="5">
        <v>82.2</v>
      </c>
      <c r="H32" s="5">
        <v>63.8</v>
      </c>
      <c r="I32" s="5">
        <v>86.8</v>
      </c>
      <c r="J32" s="5">
        <v>151.9</v>
      </c>
      <c r="K32" s="5">
        <v>90.3</v>
      </c>
      <c r="L32" s="5">
        <v>106.3</v>
      </c>
      <c r="M32" s="5">
        <v>78</v>
      </c>
      <c r="N32" s="5"/>
      <c r="O32" s="5"/>
      <c r="P32" s="5">
        <v>91.7</v>
      </c>
    </row>
    <row r="33" spans="1:16">
      <c r="A33" s="5" t="s">
        <v>46</v>
      </c>
      <c r="B33" s="5">
        <v>78.2</v>
      </c>
      <c r="C33" s="5">
        <v>76.400000000000006</v>
      </c>
      <c r="D33" s="5">
        <v>88.5</v>
      </c>
      <c r="E33" s="5">
        <v>84.2</v>
      </c>
      <c r="F33" s="5">
        <v>127</v>
      </c>
      <c r="G33" s="5">
        <v>84.9</v>
      </c>
      <c r="H33" s="5">
        <v>59.4</v>
      </c>
      <c r="I33" s="5">
        <v>88.8</v>
      </c>
      <c r="J33" s="5">
        <v>156.30000000000001</v>
      </c>
      <c r="K33" s="5">
        <v>85.7</v>
      </c>
      <c r="L33" s="5">
        <v>96.5</v>
      </c>
      <c r="M33" s="5">
        <v>82</v>
      </c>
      <c r="N33" s="5"/>
      <c r="O33" s="5"/>
      <c r="P33" s="5">
        <v>86.7</v>
      </c>
    </row>
    <row r="34" spans="1:16">
      <c r="A34" s="5" t="s">
        <v>47</v>
      </c>
      <c r="B34" s="5">
        <v>84.1</v>
      </c>
      <c r="C34" s="5">
        <v>73.3</v>
      </c>
      <c r="D34" s="5">
        <v>88.7</v>
      </c>
      <c r="E34" s="5">
        <v>74</v>
      </c>
      <c r="F34" s="5">
        <v>120.7</v>
      </c>
      <c r="G34" s="5">
        <v>87.3</v>
      </c>
      <c r="H34" s="5">
        <v>58.7</v>
      </c>
      <c r="I34" s="5">
        <v>89</v>
      </c>
      <c r="J34" s="5">
        <v>152.19999999999999</v>
      </c>
      <c r="K34" s="5">
        <v>86.1</v>
      </c>
      <c r="L34" s="5">
        <v>86.9</v>
      </c>
      <c r="M34" s="5">
        <v>82.4</v>
      </c>
      <c r="N34" s="5"/>
      <c r="O34" s="5"/>
      <c r="P34" s="5">
        <v>86</v>
      </c>
    </row>
    <row r="35" spans="1:16">
      <c r="A35" s="5" t="s">
        <v>48</v>
      </c>
      <c r="B35" s="5">
        <v>85.7</v>
      </c>
      <c r="C35" s="5">
        <v>73.400000000000006</v>
      </c>
      <c r="D35" s="5">
        <v>88.3</v>
      </c>
      <c r="E35" s="5">
        <v>64.900000000000006</v>
      </c>
      <c r="F35" s="5">
        <v>112.7</v>
      </c>
      <c r="G35" s="5">
        <v>87.4</v>
      </c>
      <c r="H35" s="5">
        <v>59.9</v>
      </c>
      <c r="I35" s="5">
        <v>88.3</v>
      </c>
      <c r="J35" s="5">
        <v>152.19999999999999</v>
      </c>
      <c r="K35" s="5">
        <v>84.5</v>
      </c>
      <c r="L35" s="5">
        <v>81.7</v>
      </c>
      <c r="M35" s="5">
        <v>82.1</v>
      </c>
      <c r="N35" s="5"/>
      <c r="O35" s="5"/>
      <c r="P35" s="5">
        <v>84.1</v>
      </c>
    </row>
    <row r="36" spans="1:16">
      <c r="A36" s="5" t="s">
        <v>49</v>
      </c>
      <c r="B36" s="5">
        <v>80.099999999999994</v>
      </c>
      <c r="C36" s="5">
        <v>69.5</v>
      </c>
      <c r="D36" s="5">
        <v>87.6</v>
      </c>
      <c r="E36" s="5">
        <v>63.3</v>
      </c>
      <c r="F36" s="5">
        <v>113.6</v>
      </c>
      <c r="G36" s="5">
        <v>86.9</v>
      </c>
      <c r="H36" s="5">
        <v>60.6</v>
      </c>
      <c r="I36" s="5">
        <v>87.7</v>
      </c>
      <c r="J36" s="5">
        <v>152.1</v>
      </c>
      <c r="K36" s="5">
        <v>82.4</v>
      </c>
      <c r="L36" s="5">
        <v>78.8</v>
      </c>
      <c r="M36" s="5">
        <v>80.8</v>
      </c>
      <c r="N36" s="5"/>
      <c r="O36" s="5"/>
      <c r="P36" s="5">
        <v>82</v>
      </c>
    </row>
    <row r="37" spans="1:16">
      <c r="A37" s="5" t="s">
        <v>50</v>
      </c>
      <c r="B37" s="5">
        <v>76.5</v>
      </c>
      <c r="C37" s="5">
        <v>72.599999999999994</v>
      </c>
      <c r="D37" s="5">
        <v>86.9</v>
      </c>
      <c r="E37" s="5">
        <v>62.4</v>
      </c>
      <c r="F37" s="5">
        <v>103.7</v>
      </c>
      <c r="G37" s="5">
        <v>87.1</v>
      </c>
      <c r="H37" s="5">
        <v>61.3</v>
      </c>
      <c r="I37" s="5">
        <v>87.1</v>
      </c>
      <c r="J37" s="5">
        <v>147.80000000000001</v>
      </c>
      <c r="K37" s="5">
        <v>79.8</v>
      </c>
      <c r="L37" s="5">
        <v>66.5</v>
      </c>
      <c r="M37" s="5">
        <v>81.400000000000006</v>
      </c>
      <c r="N37" s="5"/>
      <c r="O37" s="5"/>
      <c r="P37" s="5">
        <v>78.7</v>
      </c>
    </row>
    <row r="38" spans="1:16">
      <c r="A38" s="5" t="s">
        <v>51</v>
      </c>
      <c r="B38" s="5">
        <v>80.900000000000006</v>
      </c>
      <c r="C38" s="5">
        <v>77.5</v>
      </c>
      <c r="D38" s="5">
        <v>86.1</v>
      </c>
      <c r="E38" s="5">
        <v>68.900000000000006</v>
      </c>
      <c r="F38" s="5">
        <v>111.7</v>
      </c>
      <c r="G38" s="5">
        <v>87.9</v>
      </c>
      <c r="H38" s="5">
        <v>61.6</v>
      </c>
      <c r="I38" s="5">
        <v>86</v>
      </c>
      <c r="J38" s="5">
        <v>144.19999999999999</v>
      </c>
      <c r="K38" s="5">
        <v>83.7</v>
      </c>
      <c r="L38" s="5">
        <v>71.900000000000006</v>
      </c>
      <c r="M38" s="5">
        <v>81.2</v>
      </c>
      <c r="N38" s="5"/>
      <c r="O38" s="5">
        <v>85.1</v>
      </c>
      <c r="P38" s="5">
        <v>82.2</v>
      </c>
    </row>
    <row r="39" spans="1:16">
      <c r="A39" s="5" t="s">
        <v>52</v>
      </c>
      <c r="B39" s="5">
        <v>83.1</v>
      </c>
      <c r="C39" s="5">
        <v>75</v>
      </c>
      <c r="D39" s="5">
        <v>85.1</v>
      </c>
      <c r="E39" s="5">
        <v>64.099999999999994</v>
      </c>
      <c r="F39" s="5">
        <v>95.3</v>
      </c>
      <c r="G39" s="5">
        <v>88.1</v>
      </c>
      <c r="H39" s="5">
        <v>60.7</v>
      </c>
      <c r="I39" s="5">
        <v>84.8</v>
      </c>
      <c r="J39" s="5">
        <v>144.30000000000001</v>
      </c>
      <c r="K39" s="5">
        <v>81.900000000000006</v>
      </c>
      <c r="L39" s="5">
        <v>74.900000000000006</v>
      </c>
      <c r="M39" s="5">
        <v>81.5</v>
      </c>
      <c r="N39" s="5"/>
      <c r="O39" s="5">
        <v>84.2</v>
      </c>
      <c r="P39" s="5">
        <v>81</v>
      </c>
    </row>
    <row r="40" spans="1:16">
      <c r="A40" s="5" t="s">
        <v>53</v>
      </c>
      <c r="B40" s="5">
        <v>83.7</v>
      </c>
      <c r="C40" s="5">
        <v>73.7</v>
      </c>
      <c r="D40" s="5">
        <v>84.1</v>
      </c>
      <c r="E40" s="5">
        <v>65</v>
      </c>
      <c r="F40" s="5">
        <v>102.4</v>
      </c>
      <c r="G40" s="5">
        <v>89.1</v>
      </c>
      <c r="H40" s="5">
        <v>62.2</v>
      </c>
      <c r="I40" s="5">
        <v>84.3</v>
      </c>
      <c r="J40" s="5">
        <v>143.80000000000001</v>
      </c>
      <c r="K40" s="5">
        <v>82.8</v>
      </c>
      <c r="L40" s="5">
        <v>73.2</v>
      </c>
      <c r="M40" s="5">
        <v>81.8</v>
      </c>
      <c r="N40" s="5"/>
      <c r="O40" s="5">
        <v>85.6</v>
      </c>
      <c r="P40" s="5">
        <v>81.5</v>
      </c>
    </row>
    <row r="41" spans="1:16">
      <c r="A41" s="5" t="s">
        <v>54</v>
      </c>
      <c r="B41" s="5">
        <v>79.900000000000006</v>
      </c>
      <c r="C41" s="5">
        <v>74.3</v>
      </c>
      <c r="D41" s="5">
        <v>83.2</v>
      </c>
      <c r="E41" s="5">
        <v>65.400000000000006</v>
      </c>
      <c r="F41" s="5">
        <v>91.8</v>
      </c>
      <c r="G41" s="5">
        <v>89.4</v>
      </c>
      <c r="H41" s="5">
        <v>63.5</v>
      </c>
      <c r="I41" s="5">
        <v>82.9</v>
      </c>
      <c r="J41" s="5">
        <v>143.9</v>
      </c>
      <c r="K41" s="5">
        <v>80.2</v>
      </c>
      <c r="L41" s="5">
        <v>73</v>
      </c>
      <c r="M41" s="5">
        <v>82.4</v>
      </c>
      <c r="N41" s="5"/>
      <c r="O41" s="5">
        <v>82.1</v>
      </c>
      <c r="P41" s="5">
        <v>79.400000000000006</v>
      </c>
    </row>
    <row r="42" spans="1:16">
      <c r="A42" s="5" t="s">
        <v>55</v>
      </c>
      <c r="B42" s="5">
        <v>79.900000000000006</v>
      </c>
      <c r="C42" s="5">
        <v>72.400000000000006</v>
      </c>
      <c r="D42" s="5">
        <v>82.5</v>
      </c>
      <c r="E42" s="5">
        <v>62.3</v>
      </c>
      <c r="F42" s="5">
        <v>89.8</v>
      </c>
      <c r="G42" s="5">
        <v>90</v>
      </c>
      <c r="H42" s="5">
        <v>61.3</v>
      </c>
      <c r="I42" s="5">
        <v>83.2</v>
      </c>
      <c r="J42" s="5">
        <v>140.1</v>
      </c>
      <c r="K42" s="5">
        <v>79.2</v>
      </c>
      <c r="L42" s="5">
        <v>73.400000000000006</v>
      </c>
      <c r="M42" s="5">
        <v>83.2</v>
      </c>
      <c r="N42" s="5"/>
      <c r="O42" s="5">
        <v>82</v>
      </c>
      <c r="P42" s="5">
        <v>78.599999999999994</v>
      </c>
    </row>
    <row r="43" spans="1:16">
      <c r="A43" s="5" t="s">
        <v>56</v>
      </c>
      <c r="B43" s="5">
        <v>76.3</v>
      </c>
      <c r="C43" s="5">
        <v>68.5</v>
      </c>
      <c r="D43" s="5">
        <v>82</v>
      </c>
      <c r="E43" s="5">
        <v>63.6</v>
      </c>
      <c r="F43" s="5">
        <v>93.8</v>
      </c>
      <c r="G43" s="5">
        <v>88.9</v>
      </c>
      <c r="H43" s="5">
        <v>62.9</v>
      </c>
      <c r="I43" s="5">
        <v>82.3</v>
      </c>
      <c r="J43" s="5">
        <v>139.80000000000001</v>
      </c>
      <c r="K43" s="5">
        <v>77.5</v>
      </c>
      <c r="L43" s="5">
        <v>70</v>
      </c>
      <c r="M43" s="5">
        <v>83.3</v>
      </c>
      <c r="N43" s="5"/>
      <c r="O43" s="5">
        <v>79.7</v>
      </c>
      <c r="P43" s="5">
        <v>76.8</v>
      </c>
    </row>
    <row r="44" spans="1:16">
      <c r="A44" s="5" t="s">
        <v>57</v>
      </c>
      <c r="B44" s="5">
        <v>76</v>
      </c>
      <c r="C44" s="5">
        <v>67.7</v>
      </c>
      <c r="D44" s="5">
        <v>81.599999999999994</v>
      </c>
      <c r="E44" s="5">
        <v>64.8</v>
      </c>
      <c r="F44" s="5">
        <v>92.6</v>
      </c>
      <c r="G44" s="5">
        <v>89.3</v>
      </c>
      <c r="H44" s="5">
        <v>62.1</v>
      </c>
      <c r="I44" s="5">
        <v>81.8</v>
      </c>
      <c r="J44" s="5">
        <v>135.9</v>
      </c>
      <c r="K44" s="5">
        <v>77</v>
      </c>
      <c r="L44" s="5">
        <v>69</v>
      </c>
      <c r="M44" s="5">
        <v>83.6</v>
      </c>
      <c r="N44" s="5"/>
      <c r="O44" s="5">
        <v>78.3</v>
      </c>
      <c r="P44" s="5">
        <v>76.3</v>
      </c>
    </row>
    <row r="45" spans="1:16">
      <c r="A45" s="5" t="s">
        <v>58</v>
      </c>
      <c r="B45" s="5">
        <v>74.3</v>
      </c>
      <c r="C45" s="5">
        <v>71.5</v>
      </c>
      <c r="D45" s="5">
        <v>81.400000000000006</v>
      </c>
      <c r="E45" s="5">
        <v>64.599999999999994</v>
      </c>
      <c r="F45" s="5">
        <v>86.7</v>
      </c>
      <c r="G45" s="5">
        <v>89.3</v>
      </c>
      <c r="H45" s="5">
        <v>62.1</v>
      </c>
      <c r="I45" s="5">
        <v>80.900000000000006</v>
      </c>
      <c r="J45" s="5">
        <v>136</v>
      </c>
      <c r="K45" s="5">
        <v>76.400000000000006</v>
      </c>
      <c r="L45" s="5">
        <v>74.8</v>
      </c>
      <c r="M45" s="5">
        <v>84.2</v>
      </c>
      <c r="N45" s="5"/>
      <c r="O45" s="5">
        <v>78.7</v>
      </c>
      <c r="P45" s="5">
        <v>76.7</v>
      </c>
    </row>
    <row r="46" spans="1:16">
      <c r="A46" s="5" t="s">
        <v>59</v>
      </c>
      <c r="B46" s="5">
        <v>72.900000000000006</v>
      </c>
      <c r="C46" s="5">
        <v>77.8</v>
      </c>
      <c r="D46" s="5">
        <v>81.5</v>
      </c>
      <c r="E46" s="5">
        <v>69.7</v>
      </c>
      <c r="F46" s="5">
        <v>85.5</v>
      </c>
      <c r="G46" s="5">
        <v>89.5</v>
      </c>
      <c r="H46" s="5">
        <v>62.5</v>
      </c>
      <c r="I46" s="5">
        <v>81.8</v>
      </c>
      <c r="J46" s="5">
        <v>136.19999999999999</v>
      </c>
      <c r="K46" s="5">
        <v>77.099999999999994</v>
      </c>
      <c r="L46" s="5">
        <v>80</v>
      </c>
      <c r="M46" s="5">
        <v>87.9</v>
      </c>
      <c r="N46" s="5"/>
      <c r="O46" s="5">
        <v>80.3</v>
      </c>
      <c r="P46" s="5">
        <v>78.3</v>
      </c>
    </row>
    <row r="47" spans="1:16">
      <c r="A47" s="5" t="s">
        <v>60</v>
      </c>
      <c r="B47" s="5">
        <v>80</v>
      </c>
      <c r="C47" s="5">
        <v>77.900000000000006</v>
      </c>
      <c r="D47" s="5">
        <v>81.3</v>
      </c>
      <c r="E47" s="5">
        <v>78.5</v>
      </c>
      <c r="F47" s="5">
        <v>80.2</v>
      </c>
      <c r="G47" s="5">
        <v>90</v>
      </c>
      <c r="H47" s="5">
        <v>63.6</v>
      </c>
      <c r="I47" s="5">
        <v>81</v>
      </c>
      <c r="J47" s="5">
        <v>132.1</v>
      </c>
      <c r="K47" s="5">
        <v>79.8</v>
      </c>
      <c r="L47" s="5">
        <v>81.900000000000006</v>
      </c>
      <c r="M47" s="5">
        <v>86.4</v>
      </c>
      <c r="N47" s="5"/>
      <c r="O47" s="5">
        <v>84.1</v>
      </c>
      <c r="P47" s="5">
        <v>80.7</v>
      </c>
    </row>
    <row r="48" spans="1:16">
      <c r="A48" s="5" t="s">
        <v>61</v>
      </c>
      <c r="B48" s="5">
        <v>82.9</v>
      </c>
      <c r="C48" s="5">
        <v>79.2</v>
      </c>
      <c r="D48" s="5">
        <v>81.5</v>
      </c>
      <c r="E48" s="5">
        <v>87.7</v>
      </c>
      <c r="F48" s="5">
        <v>83.4</v>
      </c>
      <c r="G48" s="5">
        <v>89.6</v>
      </c>
      <c r="H48" s="5">
        <v>65.099999999999994</v>
      </c>
      <c r="I48" s="5">
        <v>82.2</v>
      </c>
      <c r="J48" s="5">
        <v>127.9</v>
      </c>
      <c r="K48" s="5">
        <v>82.3</v>
      </c>
      <c r="L48" s="5">
        <v>82.6</v>
      </c>
      <c r="M48" s="5">
        <v>87.5</v>
      </c>
      <c r="N48" s="5"/>
      <c r="O48" s="5">
        <v>85</v>
      </c>
      <c r="P48" s="5">
        <v>82.8</v>
      </c>
    </row>
    <row r="49" spans="1:16">
      <c r="A49" s="5" t="s">
        <v>62</v>
      </c>
      <c r="B49" s="5">
        <v>84.7</v>
      </c>
      <c r="C49" s="5">
        <v>76.900000000000006</v>
      </c>
      <c r="D49" s="5">
        <v>81.3</v>
      </c>
      <c r="E49" s="5">
        <v>87.4</v>
      </c>
      <c r="F49" s="5">
        <v>81.8</v>
      </c>
      <c r="G49" s="5">
        <v>90.1</v>
      </c>
      <c r="H49" s="5">
        <v>67.8</v>
      </c>
      <c r="I49" s="5">
        <v>81</v>
      </c>
      <c r="J49" s="5">
        <v>124.1</v>
      </c>
      <c r="K49" s="5">
        <v>83.2</v>
      </c>
      <c r="L49" s="5">
        <v>71.7</v>
      </c>
      <c r="M49" s="5">
        <v>86.5</v>
      </c>
      <c r="N49" s="5"/>
      <c r="O49" s="5">
        <v>84.3</v>
      </c>
      <c r="P49" s="5">
        <v>82.2</v>
      </c>
    </row>
    <row r="50" spans="1:16">
      <c r="A50" s="5" t="s">
        <v>63</v>
      </c>
      <c r="B50" s="5">
        <v>86</v>
      </c>
      <c r="C50" s="5">
        <v>80.8</v>
      </c>
      <c r="D50" s="5">
        <v>81</v>
      </c>
      <c r="E50" s="5">
        <v>77.099999999999994</v>
      </c>
      <c r="F50" s="5">
        <v>79.5</v>
      </c>
      <c r="G50" s="5">
        <v>90.3</v>
      </c>
      <c r="H50" s="5">
        <v>69.2</v>
      </c>
      <c r="I50" s="5">
        <v>81.2</v>
      </c>
      <c r="J50" s="5">
        <v>124.1</v>
      </c>
      <c r="K50" s="5">
        <v>82.8</v>
      </c>
      <c r="L50" s="5">
        <v>80.7</v>
      </c>
      <c r="M50" s="5">
        <v>86.8</v>
      </c>
      <c r="N50" s="5"/>
      <c r="O50" s="5">
        <v>84.8</v>
      </c>
      <c r="P50" s="5">
        <v>82.7</v>
      </c>
    </row>
    <row r="51" spans="1:16">
      <c r="A51" s="5" t="s">
        <v>64</v>
      </c>
      <c r="B51" s="5">
        <v>78.7</v>
      </c>
      <c r="C51" s="5">
        <v>80.5</v>
      </c>
      <c r="D51" s="5">
        <v>80.599999999999994</v>
      </c>
      <c r="E51" s="5">
        <v>71.099999999999994</v>
      </c>
      <c r="F51" s="5">
        <v>71.599999999999994</v>
      </c>
      <c r="G51" s="5">
        <v>90.4</v>
      </c>
      <c r="H51" s="5">
        <v>68.7</v>
      </c>
      <c r="I51" s="5">
        <v>80.2</v>
      </c>
      <c r="J51" s="5">
        <v>124</v>
      </c>
      <c r="K51" s="5">
        <v>78.099999999999994</v>
      </c>
      <c r="L51" s="5">
        <v>71.3</v>
      </c>
      <c r="M51" s="5">
        <v>87.2</v>
      </c>
      <c r="N51" s="5"/>
      <c r="O51" s="5">
        <v>79.5</v>
      </c>
      <c r="P51" s="5">
        <v>77.8</v>
      </c>
    </row>
    <row r="52" spans="1:16">
      <c r="A52" s="5" t="s">
        <v>65</v>
      </c>
      <c r="B52" s="5">
        <v>74.900000000000006</v>
      </c>
      <c r="C52" s="5">
        <v>79.5</v>
      </c>
      <c r="D52" s="5">
        <v>80.099999999999994</v>
      </c>
      <c r="E52" s="5">
        <v>76.5</v>
      </c>
      <c r="F52" s="5">
        <v>73.3</v>
      </c>
      <c r="G52" s="5">
        <v>90.4</v>
      </c>
      <c r="H52" s="5">
        <v>68.5</v>
      </c>
      <c r="I52" s="5">
        <v>80</v>
      </c>
      <c r="J52" s="5">
        <v>124</v>
      </c>
      <c r="K52" s="5">
        <v>77</v>
      </c>
      <c r="L52" s="5">
        <v>68.599999999999994</v>
      </c>
      <c r="M52" s="5">
        <v>86.7</v>
      </c>
      <c r="N52" s="5"/>
      <c r="O52" s="5">
        <v>80.099999999999994</v>
      </c>
      <c r="P52" s="5">
        <v>76.8</v>
      </c>
    </row>
    <row r="53" spans="1:16">
      <c r="A53" s="5" t="s">
        <v>66</v>
      </c>
      <c r="B53" s="5">
        <v>76.5</v>
      </c>
      <c r="C53" s="5">
        <v>79.099999999999994</v>
      </c>
      <c r="D53" s="5">
        <v>79.8</v>
      </c>
      <c r="E53" s="5">
        <v>73.7</v>
      </c>
      <c r="F53" s="5">
        <v>72.3</v>
      </c>
      <c r="G53" s="5">
        <v>90.5</v>
      </c>
      <c r="H53" s="5">
        <v>69</v>
      </c>
      <c r="I53" s="5">
        <v>79.900000000000006</v>
      </c>
      <c r="J53" s="5">
        <v>119.9</v>
      </c>
      <c r="K53" s="5">
        <v>77.2</v>
      </c>
      <c r="L53" s="5">
        <v>71.599999999999994</v>
      </c>
      <c r="M53" s="5">
        <v>86.5</v>
      </c>
      <c r="N53" s="5"/>
      <c r="O53" s="5">
        <v>78.900000000000006</v>
      </c>
      <c r="P53" s="5">
        <v>77.099999999999994</v>
      </c>
    </row>
    <row r="54" spans="1:16">
      <c r="A54" s="5" t="s">
        <v>67</v>
      </c>
      <c r="B54" s="5">
        <v>76.3</v>
      </c>
      <c r="C54" s="5">
        <v>80.400000000000006</v>
      </c>
      <c r="D54" s="5">
        <v>80</v>
      </c>
      <c r="E54" s="5">
        <v>76.7</v>
      </c>
      <c r="F54" s="5">
        <v>79.099999999999994</v>
      </c>
      <c r="G54" s="5">
        <v>90.3</v>
      </c>
      <c r="H54" s="5">
        <v>71</v>
      </c>
      <c r="I54" s="5">
        <v>79.8</v>
      </c>
      <c r="J54" s="5">
        <v>115.9</v>
      </c>
      <c r="K54" s="5">
        <v>78.7</v>
      </c>
      <c r="L54" s="5">
        <v>73.3</v>
      </c>
      <c r="M54" s="5">
        <v>86.7</v>
      </c>
      <c r="N54" s="5"/>
      <c r="O54" s="5">
        <v>80.7</v>
      </c>
      <c r="P54" s="5">
        <v>78.3</v>
      </c>
    </row>
    <row r="55" spans="1:16">
      <c r="A55" s="5" t="s">
        <v>68</v>
      </c>
      <c r="B55" s="5">
        <v>78.599999999999994</v>
      </c>
      <c r="C55" s="5">
        <v>81.099999999999994</v>
      </c>
      <c r="D55" s="5">
        <v>80.900000000000006</v>
      </c>
      <c r="E55" s="5">
        <v>78.7</v>
      </c>
      <c r="F55" s="5">
        <v>79.3</v>
      </c>
      <c r="G55" s="5">
        <v>90.1</v>
      </c>
      <c r="H55" s="5">
        <v>71.400000000000006</v>
      </c>
      <c r="I55" s="5">
        <v>80.8</v>
      </c>
      <c r="J55" s="5">
        <v>115.9</v>
      </c>
      <c r="K55" s="5">
        <v>80.099999999999994</v>
      </c>
      <c r="L55" s="5">
        <v>78.2</v>
      </c>
      <c r="M55" s="5">
        <v>86.6</v>
      </c>
      <c r="N55" s="5"/>
      <c r="O55" s="5">
        <v>82.8</v>
      </c>
      <c r="P55" s="5">
        <v>80.2</v>
      </c>
    </row>
    <row r="56" spans="1:16">
      <c r="A56" s="5" t="s">
        <v>69</v>
      </c>
      <c r="B56" s="5">
        <v>81.099999999999994</v>
      </c>
      <c r="C56" s="5">
        <v>79.3</v>
      </c>
      <c r="D56" s="5">
        <v>81.400000000000006</v>
      </c>
      <c r="E56" s="5">
        <v>84.5</v>
      </c>
      <c r="F56" s="5">
        <v>72.8</v>
      </c>
      <c r="G56" s="5">
        <v>90.2</v>
      </c>
      <c r="H56" s="5">
        <v>73</v>
      </c>
      <c r="I56" s="5">
        <v>81.099999999999994</v>
      </c>
      <c r="J56" s="5">
        <v>116</v>
      </c>
      <c r="K56" s="5">
        <v>80.2</v>
      </c>
      <c r="L56" s="5">
        <v>79.400000000000006</v>
      </c>
      <c r="M56" s="5">
        <v>86.8</v>
      </c>
      <c r="N56" s="5"/>
      <c r="O56" s="5">
        <v>84.1</v>
      </c>
      <c r="P56" s="5">
        <v>80.599999999999994</v>
      </c>
    </row>
    <row r="57" spans="1:16">
      <c r="A57" s="5" t="s">
        <v>70</v>
      </c>
      <c r="B57" s="5">
        <v>81.2</v>
      </c>
      <c r="C57" s="5">
        <v>83.6</v>
      </c>
      <c r="D57" s="5">
        <v>82.4</v>
      </c>
      <c r="E57" s="5">
        <v>83.9</v>
      </c>
      <c r="F57" s="5">
        <v>77.400000000000006</v>
      </c>
      <c r="G57" s="5">
        <v>90.5</v>
      </c>
      <c r="H57" s="5">
        <v>74.599999999999994</v>
      </c>
      <c r="I57" s="5">
        <v>82</v>
      </c>
      <c r="J57" s="5">
        <v>116</v>
      </c>
      <c r="K57" s="5">
        <v>81.900000000000006</v>
      </c>
      <c r="L57" s="5">
        <v>90.3</v>
      </c>
      <c r="M57" s="5">
        <v>87.1</v>
      </c>
      <c r="N57" s="5"/>
      <c r="O57" s="5">
        <v>86.3</v>
      </c>
      <c r="P57" s="5">
        <v>83.7</v>
      </c>
    </row>
    <row r="58" spans="1:16">
      <c r="A58" s="5" t="s">
        <v>71</v>
      </c>
      <c r="B58" s="5">
        <v>80.400000000000006</v>
      </c>
      <c r="C58" s="5">
        <v>83.8</v>
      </c>
      <c r="D58" s="5">
        <v>83.1</v>
      </c>
      <c r="E58" s="5">
        <v>90.2</v>
      </c>
      <c r="F58" s="5">
        <v>92.7</v>
      </c>
      <c r="G58" s="5">
        <v>91.2</v>
      </c>
      <c r="H58" s="5">
        <v>75.2</v>
      </c>
      <c r="I58" s="5">
        <v>82.8</v>
      </c>
      <c r="J58" s="5">
        <v>115.9</v>
      </c>
      <c r="K58" s="5">
        <v>84.4</v>
      </c>
      <c r="L58" s="5">
        <v>96.2</v>
      </c>
      <c r="M58" s="5">
        <v>88.8</v>
      </c>
      <c r="N58" s="5"/>
      <c r="O58" s="5">
        <v>89.1</v>
      </c>
      <c r="P58" s="5">
        <v>86.5</v>
      </c>
    </row>
    <row r="59" spans="1:16">
      <c r="A59" s="5" t="s">
        <v>72</v>
      </c>
      <c r="B59" s="5">
        <v>82.7</v>
      </c>
      <c r="C59" s="5">
        <v>83.3</v>
      </c>
      <c r="D59" s="5">
        <v>83.7</v>
      </c>
      <c r="E59" s="5">
        <v>85.3</v>
      </c>
      <c r="F59" s="5">
        <v>87.1</v>
      </c>
      <c r="G59" s="5">
        <v>92.1</v>
      </c>
      <c r="H59" s="5">
        <v>75.3</v>
      </c>
      <c r="I59" s="5">
        <v>83.9</v>
      </c>
      <c r="J59" s="5">
        <v>112.1</v>
      </c>
      <c r="K59" s="5">
        <v>84.3</v>
      </c>
      <c r="L59" s="5">
        <v>86.6</v>
      </c>
      <c r="M59" s="5">
        <v>89.9</v>
      </c>
      <c r="N59" s="5"/>
      <c r="O59" s="5">
        <v>87.3</v>
      </c>
      <c r="P59" s="5">
        <v>84.7</v>
      </c>
    </row>
    <row r="60" spans="1:16">
      <c r="A60" s="5" t="s">
        <v>73</v>
      </c>
      <c r="B60" s="5">
        <v>84.2</v>
      </c>
      <c r="C60" s="5">
        <v>81.3</v>
      </c>
      <c r="D60" s="5">
        <v>84.4</v>
      </c>
      <c r="E60" s="5">
        <v>83.7</v>
      </c>
      <c r="F60" s="5">
        <v>87</v>
      </c>
      <c r="G60" s="5">
        <v>91.6</v>
      </c>
      <c r="H60" s="5">
        <v>75.3</v>
      </c>
      <c r="I60" s="5">
        <v>84</v>
      </c>
      <c r="J60" s="5">
        <v>108.1</v>
      </c>
      <c r="K60" s="5">
        <v>84.5</v>
      </c>
      <c r="L60" s="5">
        <v>84</v>
      </c>
      <c r="M60" s="5">
        <v>88.4</v>
      </c>
      <c r="N60" s="5"/>
      <c r="O60" s="5">
        <v>86.2</v>
      </c>
      <c r="P60" s="5">
        <v>84.8</v>
      </c>
    </row>
    <row r="61" spans="1:16">
      <c r="A61" s="5" t="s">
        <v>74</v>
      </c>
      <c r="B61" s="5">
        <v>83.2</v>
      </c>
      <c r="C61" s="5">
        <v>82.5</v>
      </c>
      <c r="D61" s="5">
        <v>84.8</v>
      </c>
      <c r="E61" s="5">
        <v>83.6</v>
      </c>
      <c r="F61" s="5">
        <v>86.8</v>
      </c>
      <c r="G61" s="5">
        <v>91.9</v>
      </c>
      <c r="H61" s="5">
        <v>78</v>
      </c>
      <c r="I61" s="5">
        <v>85.1</v>
      </c>
      <c r="J61" s="5">
        <v>108</v>
      </c>
      <c r="K61" s="5">
        <v>84.5</v>
      </c>
      <c r="L61" s="5">
        <v>85.8</v>
      </c>
      <c r="M61" s="5">
        <v>88.7</v>
      </c>
      <c r="N61" s="5"/>
      <c r="O61" s="5">
        <v>86</v>
      </c>
      <c r="P61" s="5">
        <v>85.1</v>
      </c>
    </row>
    <row r="62" spans="1:16">
      <c r="A62" s="5" t="s">
        <v>75</v>
      </c>
      <c r="B62" s="5">
        <v>80.599999999999994</v>
      </c>
      <c r="C62" s="5">
        <v>84.2</v>
      </c>
      <c r="D62" s="5">
        <v>85.5</v>
      </c>
      <c r="E62" s="5">
        <v>87.5</v>
      </c>
      <c r="F62" s="5">
        <v>92.8</v>
      </c>
      <c r="G62" s="5">
        <v>92.1</v>
      </c>
      <c r="H62" s="5">
        <v>80.7</v>
      </c>
      <c r="I62" s="5">
        <v>86.1</v>
      </c>
      <c r="J62" s="5">
        <v>108</v>
      </c>
      <c r="K62" s="5">
        <v>85</v>
      </c>
      <c r="L62" s="5">
        <v>85.4</v>
      </c>
      <c r="M62" s="5">
        <v>89.5</v>
      </c>
      <c r="N62" s="5"/>
      <c r="O62" s="5">
        <v>85.9</v>
      </c>
      <c r="P62" s="5">
        <v>85.5</v>
      </c>
    </row>
    <row r="63" spans="1:16">
      <c r="A63" s="5" t="s">
        <v>76</v>
      </c>
      <c r="B63" s="5">
        <v>86</v>
      </c>
      <c r="C63" s="5">
        <v>86.3</v>
      </c>
      <c r="D63" s="5">
        <v>86.6</v>
      </c>
      <c r="E63" s="5">
        <v>88.2</v>
      </c>
      <c r="F63" s="5">
        <v>91.9</v>
      </c>
      <c r="G63" s="5">
        <v>91.9</v>
      </c>
      <c r="H63" s="5">
        <v>83.3</v>
      </c>
      <c r="I63" s="5">
        <v>87.1</v>
      </c>
      <c r="J63" s="5">
        <v>107.9</v>
      </c>
      <c r="K63" s="5">
        <v>87.7</v>
      </c>
      <c r="L63" s="5">
        <v>89.1</v>
      </c>
      <c r="M63" s="5">
        <v>89.8</v>
      </c>
      <c r="N63" s="5"/>
      <c r="O63" s="5">
        <v>89.9</v>
      </c>
      <c r="P63" s="5">
        <v>88.2</v>
      </c>
    </row>
    <row r="64" spans="1:16">
      <c r="A64" s="5" t="s">
        <v>77</v>
      </c>
      <c r="B64" s="5">
        <v>90.9</v>
      </c>
      <c r="C64" s="5">
        <v>87.2</v>
      </c>
      <c r="D64" s="5">
        <v>88.1</v>
      </c>
      <c r="E64" s="5">
        <v>90.9</v>
      </c>
      <c r="F64" s="5">
        <v>108.4</v>
      </c>
      <c r="G64" s="5">
        <v>92.1</v>
      </c>
      <c r="H64" s="5">
        <v>86.5</v>
      </c>
      <c r="I64" s="5">
        <v>88</v>
      </c>
      <c r="J64" s="5">
        <v>107.8</v>
      </c>
      <c r="K64" s="5">
        <v>92.5</v>
      </c>
      <c r="L64" s="5">
        <v>94.1</v>
      </c>
      <c r="M64" s="5">
        <v>90.1</v>
      </c>
      <c r="N64" s="5"/>
      <c r="O64" s="5">
        <v>92.2</v>
      </c>
      <c r="P64" s="5">
        <v>92.6</v>
      </c>
    </row>
    <row r="65" spans="1:16">
      <c r="A65" s="5" t="s">
        <v>78</v>
      </c>
      <c r="B65" s="5">
        <v>90.9</v>
      </c>
      <c r="C65" s="5">
        <v>89.9</v>
      </c>
      <c r="D65" s="5">
        <v>89.3</v>
      </c>
      <c r="E65" s="5">
        <v>96.5</v>
      </c>
      <c r="F65" s="5">
        <v>96.5</v>
      </c>
      <c r="G65" s="5">
        <v>94.1</v>
      </c>
      <c r="H65" s="5">
        <v>88.7</v>
      </c>
      <c r="I65" s="5">
        <v>89.1</v>
      </c>
      <c r="J65" s="5">
        <v>103.6</v>
      </c>
      <c r="K65" s="5">
        <v>92</v>
      </c>
      <c r="L65" s="5">
        <v>98.7</v>
      </c>
      <c r="M65" s="5">
        <v>93.1</v>
      </c>
      <c r="N65" s="5"/>
      <c r="O65" s="5">
        <v>93.1</v>
      </c>
      <c r="P65" s="5">
        <v>93.2</v>
      </c>
    </row>
    <row r="66" spans="1:16">
      <c r="A66" s="5" t="s">
        <v>79</v>
      </c>
      <c r="B66" s="5">
        <v>90.9</v>
      </c>
      <c r="C66" s="5">
        <v>89.1</v>
      </c>
      <c r="D66" s="5">
        <v>91</v>
      </c>
      <c r="E66" s="5">
        <v>95</v>
      </c>
      <c r="F66" s="5">
        <v>92.5</v>
      </c>
      <c r="G66" s="5">
        <v>94.1</v>
      </c>
      <c r="H66" s="5">
        <v>89.4</v>
      </c>
      <c r="I66" s="5">
        <v>90.9</v>
      </c>
      <c r="J66" s="5">
        <v>99.7</v>
      </c>
      <c r="K66" s="5">
        <v>91.5</v>
      </c>
      <c r="L66" s="5">
        <v>92.3</v>
      </c>
      <c r="M66" s="5">
        <v>92.9</v>
      </c>
      <c r="N66" s="5"/>
      <c r="O66" s="5">
        <v>91.3</v>
      </c>
      <c r="P66" s="5">
        <v>91.8</v>
      </c>
    </row>
    <row r="67" spans="1:16">
      <c r="A67" s="5" t="s">
        <v>80</v>
      </c>
      <c r="B67" s="5">
        <v>95.3</v>
      </c>
      <c r="C67" s="5">
        <v>90.9</v>
      </c>
      <c r="D67" s="5">
        <v>92.6</v>
      </c>
      <c r="E67" s="5">
        <v>95.1</v>
      </c>
      <c r="F67" s="5">
        <v>97.2</v>
      </c>
      <c r="G67" s="5">
        <v>94.2</v>
      </c>
      <c r="H67" s="5">
        <v>91.1</v>
      </c>
      <c r="I67" s="5">
        <v>93</v>
      </c>
      <c r="J67" s="5">
        <v>99.6</v>
      </c>
      <c r="K67" s="5">
        <v>94.5</v>
      </c>
      <c r="L67" s="5">
        <v>91.2</v>
      </c>
      <c r="M67" s="5">
        <v>93</v>
      </c>
      <c r="N67" s="5"/>
      <c r="O67" s="5">
        <v>93.5</v>
      </c>
      <c r="P67" s="5">
        <v>93.9</v>
      </c>
    </row>
    <row r="68" spans="1:16">
      <c r="A68" s="5" t="s">
        <v>81</v>
      </c>
      <c r="B68" s="5">
        <v>98.2</v>
      </c>
      <c r="C68" s="5">
        <v>95.5</v>
      </c>
      <c r="D68" s="5">
        <v>95.1</v>
      </c>
      <c r="E68" s="5">
        <v>94.3</v>
      </c>
      <c r="F68" s="5">
        <v>110.1</v>
      </c>
      <c r="G68" s="5">
        <v>96.5</v>
      </c>
      <c r="H68" s="5">
        <v>91.9</v>
      </c>
      <c r="I68" s="5">
        <v>95</v>
      </c>
      <c r="J68" s="5">
        <v>99.6</v>
      </c>
      <c r="K68" s="5">
        <v>98.4</v>
      </c>
      <c r="L68" s="5">
        <v>92.7</v>
      </c>
      <c r="M68" s="5">
        <v>96.1</v>
      </c>
      <c r="N68" s="5"/>
      <c r="O68" s="5">
        <v>96.5</v>
      </c>
      <c r="P68" s="5">
        <v>97.3</v>
      </c>
    </row>
    <row r="69" spans="1:16">
      <c r="A69" s="5" t="s">
        <v>82</v>
      </c>
      <c r="B69" s="5">
        <v>98</v>
      </c>
      <c r="C69" s="5">
        <v>99.3</v>
      </c>
      <c r="D69" s="5">
        <v>96.7</v>
      </c>
      <c r="E69" s="5">
        <v>92.4</v>
      </c>
      <c r="F69" s="5">
        <v>101.5</v>
      </c>
      <c r="G69" s="5">
        <v>99.2</v>
      </c>
      <c r="H69" s="5">
        <v>94.7</v>
      </c>
      <c r="I69" s="5">
        <v>97</v>
      </c>
      <c r="J69" s="5">
        <v>95.5</v>
      </c>
      <c r="K69" s="5">
        <v>97.9</v>
      </c>
      <c r="L69" s="5">
        <v>92.3</v>
      </c>
      <c r="M69" s="5">
        <v>99</v>
      </c>
      <c r="N69" s="5"/>
      <c r="O69" s="5">
        <v>96.8</v>
      </c>
      <c r="P69" s="5">
        <v>97</v>
      </c>
    </row>
    <row r="70" spans="1:16">
      <c r="A70" s="5" t="s">
        <v>83</v>
      </c>
      <c r="B70" s="5">
        <v>102.8</v>
      </c>
      <c r="C70" s="5">
        <v>102</v>
      </c>
      <c r="D70" s="5">
        <v>98.5</v>
      </c>
      <c r="E70" s="5">
        <v>97.2</v>
      </c>
      <c r="F70" s="5">
        <v>89.8</v>
      </c>
      <c r="G70" s="5">
        <v>99.6</v>
      </c>
      <c r="H70" s="5">
        <v>99.4</v>
      </c>
      <c r="I70" s="5">
        <v>99</v>
      </c>
      <c r="J70" s="5">
        <v>99.5</v>
      </c>
      <c r="K70" s="5">
        <v>99.3</v>
      </c>
      <c r="L70" s="5">
        <v>99.8</v>
      </c>
      <c r="M70" s="5">
        <v>99.6</v>
      </c>
      <c r="N70" s="5"/>
      <c r="O70" s="5">
        <v>99.3</v>
      </c>
      <c r="P70" s="5">
        <v>99.4</v>
      </c>
    </row>
    <row r="71" spans="1:16">
      <c r="A71" s="5" t="s">
        <v>84</v>
      </c>
      <c r="B71" s="5">
        <v>100</v>
      </c>
      <c r="C71" s="5">
        <v>100</v>
      </c>
      <c r="D71" s="5">
        <v>100</v>
      </c>
      <c r="E71" s="5">
        <v>100</v>
      </c>
      <c r="F71" s="5">
        <v>100</v>
      </c>
      <c r="G71" s="5">
        <v>100</v>
      </c>
      <c r="H71" s="5">
        <v>100</v>
      </c>
      <c r="I71" s="5">
        <v>100</v>
      </c>
      <c r="J71" s="5">
        <v>100</v>
      </c>
      <c r="K71" s="5">
        <v>100</v>
      </c>
      <c r="L71" s="5">
        <v>100</v>
      </c>
      <c r="M71" s="5">
        <v>100</v>
      </c>
      <c r="N71" s="5">
        <v>100</v>
      </c>
      <c r="O71" s="5">
        <v>100</v>
      </c>
      <c r="P71" s="5">
        <v>100</v>
      </c>
    </row>
    <row r="72" spans="1:16">
      <c r="A72" s="5" t="s">
        <v>85</v>
      </c>
      <c r="B72" s="5">
        <v>143.6</v>
      </c>
      <c r="C72" s="5">
        <v>190.3</v>
      </c>
      <c r="D72" s="5">
        <v>81.5</v>
      </c>
      <c r="E72" s="5">
        <v>143.4</v>
      </c>
      <c r="F72" s="5">
        <v>173.2</v>
      </c>
      <c r="G72" s="5">
        <v>126.1</v>
      </c>
      <c r="H72" s="5">
        <v>145.1</v>
      </c>
      <c r="I72" s="5">
        <v>136.19999999999999</v>
      </c>
      <c r="J72" s="5">
        <v>118.2</v>
      </c>
      <c r="K72" s="5">
        <v>140.69999999999999</v>
      </c>
      <c r="L72" s="5">
        <v>159.9</v>
      </c>
      <c r="M72" s="5">
        <v>136.6</v>
      </c>
      <c r="N72" s="5">
        <v>161.80000000000001</v>
      </c>
      <c r="O72" s="5">
        <v>143.4</v>
      </c>
      <c r="P72" s="5">
        <v>141.80000000000001</v>
      </c>
    </row>
    <row r="73" spans="1:16">
      <c r="A73" s="5" t="s">
        <v>86</v>
      </c>
      <c r="B73" s="5">
        <v>138.6</v>
      </c>
      <c r="C73" s="5">
        <v>199.7</v>
      </c>
      <c r="D73" s="5">
        <v>99.9</v>
      </c>
      <c r="E73" s="5">
        <v>138.4</v>
      </c>
      <c r="F73" s="5">
        <v>163.6</v>
      </c>
      <c r="G73" s="5">
        <v>126.7</v>
      </c>
      <c r="H73" s="5">
        <v>152.30000000000001</v>
      </c>
      <c r="I73" s="5">
        <v>136.4</v>
      </c>
      <c r="J73" s="5">
        <v>124.6</v>
      </c>
      <c r="K73" s="5">
        <v>140.5</v>
      </c>
      <c r="L73" s="5">
        <v>129.69999999999999</v>
      </c>
      <c r="M73" s="5">
        <v>133.6</v>
      </c>
      <c r="N73" s="5">
        <v>100.9</v>
      </c>
      <c r="O73" s="5">
        <v>140.6</v>
      </c>
      <c r="P73" s="5">
        <v>137.9</v>
      </c>
    </row>
    <row r="74" spans="1:16">
      <c r="A74" s="5" t="s">
        <v>87</v>
      </c>
      <c r="B74" s="5">
        <v>145.19999999999999</v>
      </c>
      <c r="C74" s="5">
        <v>216.6</v>
      </c>
      <c r="D74" s="5">
        <v>115.1</v>
      </c>
      <c r="E74" s="5">
        <v>142.1</v>
      </c>
      <c r="F74" s="5">
        <v>158.6</v>
      </c>
      <c r="G74" s="5">
        <v>130.30000000000001</v>
      </c>
      <c r="H74" s="5">
        <v>156.5</v>
      </c>
      <c r="I74" s="5">
        <v>142.69999999999999</v>
      </c>
      <c r="J74" s="5">
        <v>120.3</v>
      </c>
      <c r="K74" s="5">
        <v>148</v>
      </c>
      <c r="L74" s="5">
        <v>151.5</v>
      </c>
      <c r="M74" s="5">
        <v>138.6</v>
      </c>
      <c r="N74" s="5">
        <v>156.5</v>
      </c>
      <c r="O74" s="5">
        <v>151.5</v>
      </c>
      <c r="P74" s="5">
        <v>147.19999999999999</v>
      </c>
    </row>
    <row r="75" spans="1:16">
      <c r="A75" s="5" t="s">
        <v>88</v>
      </c>
      <c r="B75" s="5">
        <v>144</v>
      </c>
      <c r="C75" s="5">
        <v>212.5</v>
      </c>
      <c r="D75" s="5">
        <v>125.7</v>
      </c>
      <c r="E75" s="5">
        <v>151.69999999999999</v>
      </c>
      <c r="F75" s="5">
        <v>170.3</v>
      </c>
      <c r="G75" s="5">
        <v>134.30000000000001</v>
      </c>
      <c r="H75" s="5">
        <v>161.1</v>
      </c>
      <c r="I75" s="5">
        <v>145.19999999999999</v>
      </c>
      <c r="J75" s="5">
        <v>113.3</v>
      </c>
      <c r="K75" s="5">
        <v>151.1</v>
      </c>
      <c r="L75" s="5">
        <v>159.6</v>
      </c>
      <c r="M75" s="5">
        <v>148.4</v>
      </c>
      <c r="N75" s="5">
        <v>165.6</v>
      </c>
      <c r="O75" s="5">
        <v>155.69999999999999</v>
      </c>
      <c r="P75" s="5">
        <v>150.1</v>
      </c>
    </row>
    <row r="76" spans="1:16">
      <c r="A76" s="5" t="s">
        <v>89</v>
      </c>
      <c r="B76" s="5">
        <v>146.4</v>
      </c>
      <c r="C76" s="5">
        <v>212.1</v>
      </c>
      <c r="D76" s="5">
        <v>126.2</v>
      </c>
      <c r="E76" s="5">
        <v>151.30000000000001</v>
      </c>
      <c r="F76" s="5">
        <v>172</v>
      </c>
      <c r="G76" s="5">
        <v>133.5</v>
      </c>
      <c r="H76" s="5">
        <v>157.5</v>
      </c>
      <c r="I76" s="5">
        <v>148.1</v>
      </c>
      <c r="J76" s="5">
        <v>115.6</v>
      </c>
      <c r="K76" s="5">
        <v>151.9</v>
      </c>
      <c r="L76" s="5">
        <v>162.5</v>
      </c>
      <c r="M76" s="5">
        <v>151.1</v>
      </c>
      <c r="N76" s="5"/>
      <c r="O76" s="5">
        <v>154</v>
      </c>
      <c r="P76" s="5">
        <v>151.4</v>
      </c>
    </row>
    <row r="77" spans="1:16">
      <c r="A77" s="5" t="s">
        <v>90</v>
      </c>
      <c r="B77" s="5">
        <v>134.6</v>
      </c>
      <c r="C77" s="5">
        <v>210.1</v>
      </c>
      <c r="D77" s="5">
        <v>129</v>
      </c>
      <c r="E77" s="5">
        <v>143.80000000000001</v>
      </c>
      <c r="F77" s="5">
        <v>163.69999999999999</v>
      </c>
      <c r="G77" s="5">
        <v>131.9</v>
      </c>
      <c r="H77" s="5">
        <v>154.4</v>
      </c>
      <c r="I77" s="5">
        <v>147.19999999999999</v>
      </c>
      <c r="J77" s="5">
        <v>116.5</v>
      </c>
      <c r="K77" s="5">
        <v>144.9</v>
      </c>
      <c r="L77" s="5">
        <v>94.3</v>
      </c>
      <c r="M77" s="5">
        <v>149</v>
      </c>
      <c r="N77" s="5">
        <v>107.2</v>
      </c>
      <c r="O77" s="5">
        <v>146</v>
      </c>
      <c r="P77" s="5">
        <v>141.9</v>
      </c>
    </row>
    <row r="78" spans="1:16">
      <c r="A78" s="5" t="s">
        <v>91</v>
      </c>
      <c r="B78" s="5">
        <v>115.7</v>
      </c>
      <c r="C78" s="5">
        <v>202.3</v>
      </c>
      <c r="D78" s="5">
        <v>131.6</v>
      </c>
      <c r="E78" s="5">
        <v>133.19999999999999</v>
      </c>
      <c r="F78" s="5">
        <v>136.6</v>
      </c>
      <c r="G78" s="5">
        <v>125</v>
      </c>
      <c r="H78" s="5">
        <v>145.5</v>
      </c>
      <c r="I78" s="5">
        <v>126.1</v>
      </c>
      <c r="J78" s="5">
        <v>118.8</v>
      </c>
      <c r="K78" s="5">
        <v>131</v>
      </c>
      <c r="L78" s="5"/>
      <c r="M78" s="5">
        <v>134.1</v>
      </c>
      <c r="N78" s="5">
        <v>163.4</v>
      </c>
      <c r="O78" s="5">
        <v>133.19999999999999</v>
      </c>
      <c r="P78" s="5">
        <v>129.30000000000001</v>
      </c>
    </row>
    <row r="79" spans="1:16">
      <c r="A79" s="5" t="s">
        <v>92</v>
      </c>
      <c r="B79" s="5">
        <v>101.5</v>
      </c>
      <c r="C79" s="5">
        <v>192.3</v>
      </c>
      <c r="D79" s="5">
        <v>121.4</v>
      </c>
      <c r="E79" s="5">
        <v>119</v>
      </c>
      <c r="F79" s="5">
        <v>112.2</v>
      </c>
      <c r="G79" s="5">
        <v>119.8</v>
      </c>
      <c r="H79" s="5">
        <v>145.80000000000001</v>
      </c>
      <c r="I79" s="5">
        <v>126.6</v>
      </c>
      <c r="J79" s="5">
        <v>113.1</v>
      </c>
      <c r="K79" s="5">
        <v>117.7</v>
      </c>
      <c r="L79" s="5"/>
      <c r="M79" s="5">
        <v>119.6</v>
      </c>
      <c r="N79" s="5">
        <v>128.30000000000001</v>
      </c>
      <c r="O79" s="5">
        <v>121.6</v>
      </c>
      <c r="P79" s="5">
        <v>115.2</v>
      </c>
    </row>
    <row r="80" spans="1:16">
      <c r="A80" s="5" t="s">
        <v>93</v>
      </c>
      <c r="B80" s="5">
        <v>100.5</v>
      </c>
      <c r="C80" s="5">
        <v>187.9</v>
      </c>
      <c r="D80" s="5">
        <v>121.3</v>
      </c>
      <c r="E80" s="5">
        <v>115.9</v>
      </c>
      <c r="F80" s="5">
        <v>106.7</v>
      </c>
      <c r="G80" s="5">
        <v>119</v>
      </c>
      <c r="H80" s="5">
        <v>141.30000000000001</v>
      </c>
      <c r="I80" s="5">
        <v>123.6</v>
      </c>
      <c r="J80" s="5">
        <v>103.6</v>
      </c>
      <c r="K80" s="5">
        <v>115.4</v>
      </c>
      <c r="L80" s="5">
        <v>84</v>
      </c>
      <c r="M80" s="5">
        <v>114.6</v>
      </c>
      <c r="N80" s="5">
        <v>141.19999999999999</v>
      </c>
      <c r="O80" s="5">
        <v>119.8</v>
      </c>
      <c r="P80" s="5">
        <v>113.9</v>
      </c>
    </row>
    <row r="81" spans="1:16">
      <c r="A81" s="5" t="s">
        <v>94</v>
      </c>
      <c r="B81" s="5">
        <v>105.9</v>
      </c>
      <c r="C81" s="5">
        <v>182.8</v>
      </c>
      <c r="D81" s="5">
        <v>121.1</v>
      </c>
      <c r="E81" s="5">
        <v>116</v>
      </c>
      <c r="F81" s="5">
        <v>111.2</v>
      </c>
      <c r="G81" s="5">
        <v>118.4</v>
      </c>
      <c r="H81" s="5">
        <v>143</v>
      </c>
      <c r="I81" s="5">
        <v>122.1</v>
      </c>
      <c r="J81" s="5">
        <v>92</v>
      </c>
      <c r="K81" s="5">
        <v>117.6</v>
      </c>
      <c r="L81" s="5">
        <v>146.9</v>
      </c>
      <c r="M81" s="5">
        <v>112.2</v>
      </c>
      <c r="N81" s="5">
        <v>103.7</v>
      </c>
      <c r="O81" s="5">
        <v>124.2</v>
      </c>
      <c r="P81" s="5">
        <v>118.5</v>
      </c>
    </row>
    <row r="82" spans="1:16">
      <c r="A82" s="5" t="s">
        <v>95</v>
      </c>
      <c r="B82" s="5">
        <v>108.4</v>
      </c>
      <c r="C82" s="5">
        <v>182.9</v>
      </c>
      <c r="D82" s="5">
        <v>121.2</v>
      </c>
      <c r="E82" s="5">
        <v>116</v>
      </c>
      <c r="F82" s="5">
        <v>117.8</v>
      </c>
      <c r="G82" s="5">
        <v>123.1</v>
      </c>
      <c r="H82" s="5">
        <v>147.1</v>
      </c>
      <c r="I82" s="5">
        <v>122</v>
      </c>
      <c r="J82" s="5">
        <v>89.1</v>
      </c>
      <c r="K82" s="5">
        <v>119.8</v>
      </c>
      <c r="L82" s="5">
        <v>128.19999999999999</v>
      </c>
      <c r="M82" s="5">
        <v>112.6</v>
      </c>
      <c r="N82" s="5">
        <v>113.8</v>
      </c>
      <c r="O82" s="5">
        <v>120.4</v>
      </c>
      <c r="P82" s="5">
        <v>119.2</v>
      </c>
    </row>
    <row r="83" spans="1:16">
      <c r="A83" s="5" t="s">
        <v>96</v>
      </c>
      <c r="B83" s="5">
        <v>111.4</v>
      </c>
      <c r="C83" s="5">
        <v>182.6</v>
      </c>
      <c r="D83" s="5">
        <v>121.3</v>
      </c>
      <c r="E83" s="5">
        <v>115.6</v>
      </c>
      <c r="F83" s="5">
        <v>120.3</v>
      </c>
      <c r="G83" s="5">
        <v>118.3</v>
      </c>
      <c r="H83" s="5">
        <v>149.30000000000001</v>
      </c>
      <c r="I83" s="5">
        <v>123.7</v>
      </c>
      <c r="J83" s="5">
        <v>85.4</v>
      </c>
      <c r="K83" s="5">
        <v>120.9</v>
      </c>
      <c r="L83" s="5">
        <v>123.8</v>
      </c>
      <c r="M83" s="5">
        <v>112.7</v>
      </c>
      <c r="N83" s="5">
        <v>105.3</v>
      </c>
      <c r="O83" s="5"/>
      <c r="P83" s="5">
        <v>119.2</v>
      </c>
    </row>
    <row r="84" spans="1:16">
      <c r="A84" s="5" t="s">
        <v>97</v>
      </c>
      <c r="B84" s="5">
        <v>109.9</v>
      </c>
      <c r="C84" s="5">
        <v>191.1</v>
      </c>
      <c r="D84" s="5">
        <v>121.3</v>
      </c>
      <c r="E84" s="5">
        <v>115</v>
      </c>
      <c r="F84" s="5">
        <v>125.7</v>
      </c>
      <c r="G84" s="5">
        <v>118.7</v>
      </c>
      <c r="H84" s="5">
        <v>151.1</v>
      </c>
      <c r="I84" s="5">
        <v>125.6</v>
      </c>
      <c r="J84" s="5">
        <v>82.8</v>
      </c>
      <c r="K84" s="5">
        <v>121.6</v>
      </c>
      <c r="L84" s="5">
        <v>119.1</v>
      </c>
      <c r="M84" s="5">
        <v>115.4</v>
      </c>
      <c r="N84" s="5">
        <v>103.6</v>
      </c>
      <c r="O84" s="5"/>
      <c r="P84" s="5">
        <v>119.8</v>
      </c>
    </row>
    <row r="85" spans="1:16">
      <c r="A85" s="5" t="s">
        <v>98</v>
      </c>
      <c r="B85" s="5">
        <v>111.9</v>
      </c>
      <c r="C85" s="5">
        <v>197.7</v>
      </c>
      <c r="D85" s="5">
        <v>121.2</v>
      </c>
      <c r="E85" s="5">
        <v>115</v>
      </c>
      <c r="F85" s="5">
        <v>130.5</v>
      </c>
      <c r="G85" s="5">
        <v>118.9</v>
      </c>
      <c r="H85" s="5">
        <v>151.19999999999999</v>
      </c>
      <c r="I85" s="5">
        <v>123.6</v>
      </c>
      <c r="J85" s="5">
        <v>84.5</v>
      </c>
      <c r="K85" s="5">
        <v>123.7</v>
      </c>
      <c r="L85" s="5">
        <v>119.6</v>
      </c>
      <c r="M85" s="5">
        <v>114.9</v>
      </c>
      <c r="N85" s="5">
        <v>106.3</v>
      </c>
      <c r="O85" s="5"/>
      <c r="P85" s="5">
        <v>120.7</v>
      </c>
    </row>
    <row r="86" spans="1:16">
      <c r="A86" s="5" t="s">
        <v>99</v>
      </c>
      <c r="B86" s="5">
        <v>190.9</v>
      </c>
      <c r="C86" s="5">
        <v>445.4</v>
      </c>
      <c r="D86" s="5">
        <v>154</v>
      </c>
      <c r="E86" s="5">
        <v>169.7</v>
      </c>
      <c r="F86" s="5">
        <v>237</v>
      </c>
      <c r="G86" s="5">
        <v>197.1</v>
      </c>
      <c r="H86" s="5">
        <v>237.2</v>
      </c>
      <c r="I86" s="5">
        <v>164.7</v>
      </c>
      <c r="J86" s="5">
        <v>146.19999999999999</v>
      </c>
      <c r="K86" s="5">
        <v>205.8</v>
      </c>
      <c r="L86" s="5">
        <v>223.9</v>
      </c>
      <c r="M86" s="5">
        <v>189</v>
      </c>
      <c r="N86" s="5">
        <v>215.5</v>
      </c>
      <c r="O86" s="5">
        <v>204.4</v>
      </c>
      <c r="P86" s="5">
        <v>203.9</v>
      </c>
    </row>
    <row r="87" spans="1:16">
      <c r="A87" s="5" t="s">
        <v>100</v>
      </c>
      <c r="B87" s="5">
        <v>218.3</v>
      </c>
      <c r="C87" s="5">
        <v>422.6</v>
      </c>
      <c r="D87" s="5">
        <v>157.9</v>
      </c>
      <c r="E87" s="5">
        <v>187.3</v>
      </c>
      <c r="F87" s="5">
        <v>263</v>
      </c>
      <c r="G87" s="5">
        <v>205.8</v>
      </c>
      <c r="H87" s="5">
        <v>259.39999999999998</v>
      </c>
      <c r="I87" s="5">
        <v>177.9</v>
      </c>
      <c r="J87" s="5">
        <v>156.6</v>
      </c>
      <c r="K87" s="5">
        <v>223.5</v>
      </c>
      <c r="L87" s="5">
        <v>250.8</v>
      </c>
      <c r="M87" s="5">
        <v>211.1</v>
      </c>
      <c r="N87" s="5">
        <v>96.9</v>
      </c>
      <c r="O87" s="5">
        <v>226.3</v>
      </c>
      <c r="P87" s="5">
        <v>219.4</v>
      </c>
    </row>
    <row r="88" spans="1:16">
      <c r="A88" s="5" t="s">
        <v>101</v>
      </c>
      <c r="B88" s="5">
        <v>232.6</v>
      </c>
      <c r="C88" s="5">
        <v>434.7</v>
      </c>
      <c r="D88" s="5">
        <v>165.3</v>
      </c>
      <c r="E88" s="5">
        <v>195.5</v>
      </c>
      <c r="F88" s="5">
        <v>244</v>
      </c>
      <c r="G88" s="5">
        <v>206.3</v>
      </c>
      <c r="H88" s="5">
        <v>284.89999999999998</v>
      </c>
      <c r="I88" s="5">
        <v>182.9</v>
      </c>
      <c r="J88" s="5">
        <v>154.69999999999999</v>
      </c>
      <c r="K88" s="5">
        <v>230.7</v>
      </c>
      <c r="L88" s="5">
        <v>265.89999999999998</v>
      </c>
      <c r="M88" s="5">
        <v>228.6</v>
      </c>
      <c r="N88" s="5">
        <v>159.5</v>
      </c>
      <c r="O88" s="5">
        <v>240.1</v>
      </c>
      <c r="P88" s="5">
        <v>232.5</v>
      </c>
    </row>
    <row r="89" spans="1:16">
      <c r="A89" s="5" t="s">
        <v>102</v>
      </c>
      <c r="B89" s="5">
        <v>217.7</v>
      </c>
      <c r="C89" s="5">
        <v>434</v>
      </c>
      <c r="D89" s="5">
        <v>173.5</v>
      </c>
      <c r="E89" s="5">
        <v>189.6</v>
      </c>
      <c r="F89" s="5">
        <v>233</v>
      </c>
      <c r="G89" s="5">
        <v>207.6</v>
      </c>
      <c r="H89" s="5">
        <v>298.8</v>
      </c>
      <c r="I89" s="5">
        <v>181.2</v>
      </c>
      <c r="J89" s="5">
        <v>148.1</v>
      </c>
      <c r="K89" s="5">
        <v>222.5</v>
      </c>
      <c r="L89" s="5">
        <v>273.2</v>
      </c>
      <c r="M89" s="5">
        <v>232.4</v>
      </c>
      <c r="N89" s="5">
        <v>178.7</v>
      </c>
      <c r="O89" s="5">
        <v>238.4</v>
      </c>
      <c r="P89" s="5">
        <v>228.1</v>
      </c>
    </row>
    <row r="90" spans="1:16">
      <c r="A90" s="5" t="s">
        <v>103</v>
      </c>
      <c r="B90" s="5">
        <v>224.2</v>
      </c>
      <c r="C90" s="5">
        <v>423.4</v>
      </c>
      <c r="D90" s="5">
        <v>181.4</v>
      </c>
      <c r="E90" s="5">
        <v>189.8</v>
      </c>
      <c r="F90" s="5">
        <v>230</v>
      </c>
      <c r="G90" s="5">
        <v>211</v>
      </c>
      <c r="H90" s="5">
        <v>309.7</v>
      </c>
      <c r="I90" s="5">
        <v>177.9</v>
      </c>
      <c r="J90" s="5">
        <v>141.80000000000001</v>
      </c>
      <c r="K90" s="5">
        <v>223.7</v>
      </c>
      <c r="L90" s="5">
        <v>264.10000000000002</v>
      </c>
      <c r="M90" s="5">
        <v>231</v>
      </c>
      <c r="N90" s="5">
        <v>188.3</v>
      </c>
      <c r="O90" s="5">
        <v>241</v>
      </c>
      <c r="P90" s="5">
        <v>229.6</v>
      </c>
    </row>
    <row r="91" spans="1:16">
      <c r="A91" s="5" t="s">
        <v>104</v>
      </c>
      <c r="B91" s="5">
        <v>228.2</v>
      </c>
      <c r="C91" s="5">
        <v>432.9</v>
      </c>
      <c r="D91" s="5">
        <v>187.3</v>
      </c>
      <c r="E91" s="5">
        <v>188.9</v>
      </c>
      <c r="F91" s="5">
        <v>230</v>
      </c>
      <c r="G91" s="5">
        <v>218.3</v>
      </c>
      <c r="H91" s="5">
        <v>328.7</v>
      </c>
      <c r="I91" s="5">
        <v>181.2</v>
      </c>
      <c r="J91" s="5">
        <v>136</v>
      </c>
      <c r="K91" s="5">
        <v>226.4</v>
      </c>
      <c r="L91" s="5">
        <v>267.5</v>
      </c>
      <c r="M91" s="5">
        <v>244.4</v>
      </c>
      <c r="N91" s="5">
        <v>198.7</v>
      </c>
      <c r="O91" s="5">
        <v>248.1</v>
      </c>
      <c r="P91" s="5">
        <v>235.7</v>
      </c>
    </row>
    <row r="92" spans="1:16">
      <c r="A92" s="5" t="s">
        <v>105</v>
      </c>
      <c r="B92" s="5">
        <v>240.7</v>
      </c>
      <c r="C92" s="5">
        <v>452.3</v>
      </c>
      <c r="D92" s="5">
        <v>205.4</v>
      </c>
      <c r="E92" s="5">
        <v>190.1</v>
      </c>
      <c r="F92" s="5">
        <v>230</v>
      </c>
      <c r="G92" s="5">
        <v>229.3</v>
      </c>
      <c r="H92" s="5">
        <v>360.1</v>
      </c>
      <c r="I92" s="5">
        <v>186.2</v>
      </c>
      <c r="J92" s="5">
        <v>129.6</v>
      </c>
      <c r="K92" s="5">
        <v>232.2</v>
      </c>
      <c r="L92" s="5">
        <v>280.5</v>
      </c>
      <c r="M92" s="5">
        <v>257.39999999999998</v>
      </c>
      <c r="N92" s="5">
        <v>180.4</v>
      </c>
      <c r="O92" s="5">
        <v>255.4</v>
      </c>
      <c r="P92" s="5">
        <v>241</v>
      </c>
    </row>
    <row r="93" spans="1:16">
      <c r="A93" s="5" t="s">
        <v>106</v>
      </c>
      <c r="B93" s="5">
        <v>250.5</v>
      </c>
      <c r="C93" s="5">
        <v>445.6</v>
      </c>
      <c r="D93" s="5">
        <v>213</v>
      </c>
      <c r="E93" s="5">
        <v>191.9</v>
      </c>
      <c r="F93" s="5">
        <v>240</v>
      </c>
      <c r="G93" s="5">
        <v>238</v>
      </c>
      <c r="H93" s="5">
        <v>385.4</v>
      </c>
      <c r="I93" s="5">
        <v>192.8</v>
      </c>
      <c r="J93" s="5">
        <v>126.2</v>
      </c>
      <c r="K93" s="5">
        <v>237.8</v>
      </c>
      <c r="L93" s="5">
        <v>289.2</v>
      </c>
      <c r="M93" s="5">
        <v>267.7</v>
      </c>
      <c r="N93" s="5">
        <v>197.4</v>
      </c>
      <c r="O93" s="5">
        <v>265.2</v>
      </c>
      <c r="P93" s="5">
        <v>247.4</v>
      </c>
    </row>
    <row r="94" spans="1:16">
      <c r="A94" s="5" t="s">
        <v>107</v>
      </c>
      <c r="B94" s="5">
        <v>232.4</v>
      </c>
      <c r="C94" s="5">
        <v>447.1</v>
      </c>
      <c r="D94" s="5">
        <v>220.5</v>
      </c>
      <c r="E94" s="5">
        <v>191.1</v>
      </c>
      <c r="F94" s="5">
        <v>247</v>
      </c>
      <c r="G94" s="5">
        <v>248.6</v>
      </c>
      <c r="H94" s="5">
        <v>411.1</v>
      </c>
      <c r="I94" s="5">
        <v>198.2</v>
      </c>
      <c r="J94" s="5">
        <v>130.6</v>
      </c>
      <c r="K94" s="5">
        <v>236.4</v>
      </c>
      <c r="L94" s="5">
        <v>297.39999999999998</v>
      </c>
      <c r="M94" s="5">
        <v>276.8</v>
      </c>
      <c r="N94" s="5">
        <v>219.9</v>
      </c>
      <c r="O94" s="5">
        <v>271.5</v>
      </c>
      <c r="P94" s="5">
        <v>250</v>
      </c>
    </row>
    <row r="95" spans="1:16">
      <c r="A95" s="5" t="s">
        <v>108</v>
      </c>
      <c r="B95" s="5">
        <v>259.89999999999998</v>
      </c>
      <c r="C95" s="5">
        <v>429.3</v>
      </c>
      <c r="D95" s="5">
        <v>238</v>
      </c>
      <c r="E95" s="5">
        <v>189.2</v>
      </c>
      <c r="F95" s="5">
        <v>249</v>
      </c>
      <c r="G95" s="5">
        <v>253.6</v>
      </c>
      <c r="H95" s="5">
        <v>436.3</v>
      </c>
      <c r="I95" s="5">
        <v>201.4</v>
      </c>
      <c r="J95" s="5">
        <v>125.2</v>
      </c>
      <c r="K95" s="5">
        <v>242.1</v>
      </c>
      <c r="L95" s="5">
        <v>305.3</v>
      </c>
      <c r="M95" s="5">
        <v>277.10000000000002</v>
      </c>
      <c r="N95" s="5">
        <v>343.2</v>
      </c>
      <c r="O95" s="5">
        <v>280.60000000000002</v>
      </c>
      <c r="P95" s="5">
        <v>260.10000000000002</v>
      </c>
    </row>
  </sheetData>
  <printOptions gridLines="1" gridLinesSet="0"/>
  <pageMargins left="0.75" right="0.75" top="1" bottom="1" header="0.5" footer="0.5"/>
  <pageSetup paperSize="9" fitToWidth="0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8"/>
  <sheetViews>
    <sheetView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V13" sqref="V12:W13"/>
    </sheetView>
  </sheetViews>
  <sheetFormatPr baseColWidth="10" defaultRowHeight="12" x14ac:dyDescent="0"/>
  <sheetData>
    <row r="1" spans="1:16">
      <c r="B1" t="s">
        <v>196</v>
      </c>
    </row>
    <row r="3" spans="1:16" s="8" customFormat="1">
      <c r="B3" s="12" t="s">
        <v>195</v>
      </c>
      <c r="J3" s="27" t="s">
        <v>554</v>
      </c>
      <c r="K3" s="26"/>
      <c r="N3" s="12" t="s">
        <v>551</v>
      </c>
    </row>
    <row r="4" spans="1:16" s="8" customFormat="1" ht="24">
      <c r="B4" s="8" t="s">
        <v>197</v>
      </c>
      <c r="C4" s="8" t="s">
        <v>198</v>
      </c>
      <c r="D4" s="9" t="s">
        <v>192</v>
      </c>
      <c r="E4" s="9" t="s">
        <v>193</v>
      </c>
      <c r="F4" s="9" t="s">
        <v>194</v>
      </c>
      <c r="G4" s="8" t="s">
        <v>199</v>
      </c>
      <c r="J4" s="8" t="s">
        <v>552</v>
      </c>
      <c r="K4" s="8" t="s">
        <v>553</v>
      </c>
      <c r="N4" s="9" t="s">
        <v>192</v>
      </c>
      <c r="O4" s="9" t="s">
        <v>193</v>
      </c>
      <c r="P4" s="9" t="s">
        <v>194</v>
      </c>
    </row>
    <row r="5" spans="1:16">
      <c r="A5">
        <v>1850</v>
      </c>
      <c r="B5">
        <f>ExpConsPrice!C8</f>
        <v>700</v>
      </c>
      <c r="J5" s="25">
        <f>B5/(Prices!L$71/Prices!L8)</f>
        <v>499.8</v>
      </c>
      <c r="K5" s="25">
        <f>C5/(Prices!L$71/Prices!L8)</f>
        <v>0</v>
      </c>
    </row>
    <row r="6" spans="1:16">
      <c r="A6">
        <v>1851</v>
      </c>
      <c r="B6">
        <f>ExpConsPrice!C9</f>
        <v>740</v>
      </c>
      <c r="C6">
        <f>D6+E6+F6</f>
        <v>495</v>
      </c>
      <c r="D6">
        <v>40</v>
      </c>
      <c r="E6">
        <v>400</v>
      </c>
      <c r="F6">
        <v>55</v>
      </c>
      <c r="G6">
        <f>B6-C6</f>
        <v>245</v>
      </c>
      <c r="J6" s="25">
        <f>B6/(Prices!L$71/Prices!L9)</f>
        <v>577.93999999999994</v>
      </c>
      <c r="K6" s="25">
        <f>C6/(Prices!L$71/Prices!L9)</f>
        <v>386.59499999999997</v>
      </c>
    </row>
    <row r="7" spans="1:16">
      <c r="A7">
        <v>1852</v>
      </c>
      <c r="B7">
        <f>ExpConsPrice!C10</f>
        <v>1300</v>
      </c>
      <c r="C7">
        <f t="shared" ref="C7:C68" si="0">D7+E7+F7</f>
        <v>183</v>
      </c>
      <c r="D7">
        <v>40</v>
      </c>
      <c r="E7">
        <v>90</v>
      </c>
      <c r="F7">
        <v>53</v>
      </c>
      <c r="G7">
        <f t="shared" ref="G7:G68" si="1">B7-C7</f>
        <v>1117</v>
      </c>
      <c r="J7" s="25">
        <f>B7/(Prices!L$71/Prices!L10)</f>
        <v>990.6</v>
      </c>
      <c r="K7" s="25">
        <f>C7/(Prices!L$71/Prices!L10)</f>
        <v>139.446</v>
      </c>
    </row>
    <row r="8" spans="1:16">
      <c r="A8">
        <v>1853</v>
      </c>
      <c r="B8">
        <f>ExpConsPrice!C11</f>
        <v>600</v>
      </c>
      <c r="C8">
        <f t="shared" si="0"/>
        <v>101</v>
      </c>
      <c r="D8">
        <v>40</v>
      </c>
      <c r="E8">
        <v>10</v>
      </c>
      <c r="F8">
        <v>51</v>
      </c>
      <c r="G8">
        <f t="shared" si="1"/>
        <v>499</v>
      </c>
      <c r="J8" s="25">
        <f>B8/(Prices!L$71/Prices!L11)</f>
        <v>469.8</v>
      </c>
      <c r="K8" s="25">
        <f>C8/(Prices!L$71/Prices!L11)</f>
        <v>79.082999999999998</v>
      </c>
    </row>
    <row r="9" spans="1:16">
      <c r="A9">
        <v>1854</v>
      </c>
      <c r="B9">
        <f>ExpConsPrice!C12</f>
        <v>920</v>
      </c>
      <c r="C9">
        <f t="shared" si="0"/>
        <v>289</v>
      </c>
      <c r="D9">
        <v>40</v>
      </c>
      <c r="E9">
        <v>200</v>
      </c>
      <c r="F9">
        <v>49</v>
      </c>
      <c r="G9">
        <f t="shared" si="1"/>
        <v>631</v>
      </c>
      <c r="J9" s="25">
        <f>B9/(Prices!L$71/Prices!L12)</f>
        <v>930.12</v>
      </c>
      <c r="K9" s="25">
        <f>C9/(Prices!L$71/Prices!L12)</f>
        <v>292.17899999999997</v>
      </c>
    </row>
    <row r="10" spans="1:16">
      <c r="A10">
        <v>1855</v>
      </c>
      <c r="B10">
        <f>ExpConsPrice!C13</f>
        <v>370</v>
      </c>
      <c r="C10">
        <f t="shared" si="0"/>
        <v>178</v>
      </c>
      <c r="D10">
        <v>40</v>
      </c>
      <c r="E10">
        <v>90</v>
      </c>
      <c r="F10">
        <v>48</v>
      </c>
      <c r="G10">
        <f t="shared" si="1"/>
        <v>192</v>
      </c>
      <c r="J10" s="25">
        <f>B10/(Prices!L$71/Prices!L13)</f>
        <v>253.08000000000004</v>
      </c>
      <c r="K10" s="25">
        <f>C10/(Prices!L$71/Prices!L13)</f>
        <v>121.75200000000001</v>
      </c>
    </row>
    <row r="11" spans="1:16">
      <c r="A11">
        <v>1856</v>
      </c>
      <c r="B11">
        <f>ExpConsPrice!C14</f>
        <v>1200</v>
      </c>
      <c r="C11">
        <f t="shared" si="0"/>
        <v>208</v>
      </c>
      <c r="D11">
        <v>40</v>
      </c>
      <c r="E11">
        <v>120</v>
      </c>
      <c r="F11">
        <v>48</v>
      </c>
      <c r="G11">
        <f t="shared" si="1"/>
        <v>992</v>
      </c>
      <c r="J11" s="25">
        <f>B11/(Prices!L$71/Prices!L14)</f>
        <v>1190.4000000000001</v>
      </c>
      <c r="K11" s="25">
        <f>C11/(Prices!L$71/Prices!L14)</f>
        <v>206.33600000000001</v>
      </c>
    </row>
    <row r="12" spans="1:16">
      <c r="A12">
        <v>1857</v>
      </c>
      <c r="B12">
        <f>ExpConsPrice!C15</f>
        <v>680</v>
      </c>
      <c r="C12">
        <f t="shared" si="0"/>
        <v>88</v>
      </c>
      <c r="D12">
        <v>40</v>
      </c>
      <c r="E12">
        <v>0</v>
      </c>
      <c r="F12">
        <v>48</v>
      </c>
      <c r="G12">
        <f t="shared" si="1"/>
        <v>592</v>
      </c>
      <c r="J12" s="25">
        <f>B12/(Prices!L$71/Prices!L15)</f>
        <v>560.32000000000005</v>
      </c>
      <c r="K12" s="25">
        <f>C12/(Prices!L$71/Prices!L15)</f>
        <v>72.512</v>
      </c>
    </row>
    <row r="13" spans="1:16">
      <c r="A13">
        <v>1858</v>
      </c>
      <c r="B13">
        <f>ExpConsPrice!C16</f>
        <v>750</v>
      </c>
      <c r="C13">
        <f t="shared" si="0"/>
        <v>429</v>
      </c>
      <c r="D13">
        <v>40</v>
      </c>
      <c r="E13">
        <v>340</v>
      </c>
      <c r="F13">
        <v>49</v>
      </c>
      <c r="G13">
        <f t="shared" si="1"/>
        <v>321</v>
      </c>
      <c r="J13" s="25">
        <f>B13/(Prices!L$71/Prices!L16)</f>
        <v>661.5</v>
      </c>
      <c r="K13" s="25">
        <f>C13/(Prices!L$71/Prices!L16)</f>
        <v>378.37799999999999</v>
      </c>
    </row>
    <row r="14" spans="1:16">
      <c r="A14">
        <v>1859</v>
      </c>
      <c r="B14">
        <f>ExpConsPrice!C17</f>
        <v>880</v>
      </c>
      <c r="C14">
        <f t="shared" si="0"/>
        <v>169</v>
      </c>
      <c r="D14">
        <v>40</v>
      </c>
      <c r="E14">
        <v>80</v>
      </c>
      <c r="F14">
        <v>49</v>
      </c>
      <c r="G14">
        <f t="shared" si="1"/>
        <v>711</v>
      </c>
      <c r="J14" s="25">
        <f>B14/(Prices!L$71/Prices!L17)</f>
        <v>710.16000000000008</v>
      </c>
      <c r="K14" s="25">
        <f>C14/(Prices!L$71/Prices!L17)</f>
        <v>136.38300000000001</v>
      </c>
    </row>
    <row r="15" spans="1:16">
      <c r="A15">
        <v>1860</v>
      </c>
      <c r="B15">
        <f>ExpConsPrice!C18</f>
        <v>1530</v>
      </c>
      <c r="C15">
        <f t="shared" si="0"/>
        <v>401</v>
      </c>
      <c r="D15">
        <v>50</v>
      </c>
      <c r="E15">
        <v>300</v>
      </c>
      <c r="F15">
        <v>51</v>
      </c>
      <c r="G15">
        <f t="shared" si="1"/>
        <v>1129</v>
      </c>
      <c r="J15" s="25">
        <f>B15/(Prices!L$71/Prices!L18)</f>
        <v>1268.3700000000001</v>
      </c>
      <c r="K15" s="25">
        <f>C15/(Prices!L$71/Prices!L18)</f>
        <v>332.42900000000003</v>
      </c>
    </row>
    <row r="16" spans="1:16">
      <c r="A16">
        <v>1861</v>
      </c>
      <c r="B16">
        <f>ExpConsPrice!C19</f>
        <v>890</v>
      </c>
      <c r="C16">
        <f t="shared" si="0"/>
        <v>242</v>
      </c>
      <c r="D16">
        <v>50</v>
      </c>
      <c r="E16">
        <v>140</v>
      </c>
      <c r="F16">
        <v>52</v>
      </c>
      <c r="G16">
        <f t="shared" si="1"/>
        <v>648</v>
      </c>
      <c r="J16" s="25">
        <f>B16/(Prices!L$71/Prices!L19)</f>
        <v>688.86</v>
      </c>
      <c r="K16" s="25">
        <f>C16/(Prices!L$71/Prices!L19)</f>
        <v>187.30799999999999</v>
      </c>
    </row>
    <row r="17" spans="1:11">
      <c r="A17">
        <v>1862</v>
      </c>
      <c r="B17">
        <f>ExpConsPrice!C20</f>
        <v>1670</v>
      </c>
      <c r="C17">
        <f t="shared" si="0"/>
        <v>313</v>
      </c>
      <c r="D17">
        <v>70</v>
      </c>
      <c r="E17">
        <v>190</v>
      </c>
      <c r="F17">
        <v>53</v>
      </c>
      <c r="G17">
        <f t="shared" si="1"/>
        <v>1357</v>
      </c>
      <c r="J17" s="25">
        <f>B17/(Prices!L$71/Prices!L20)</f>
        <v>1327.65</v>
      </c>
      <c r="K17" s="25">
        <f>C17/(Prices!L$71/Prices!L20)</f>
        <v>248.83500000000001</v>
      </c>
    </row>
    <row r="18" spans="1:11">
      <c r="A18">
        <v>1863</v>
      </c>
      <c r="B18">
        <f>ExpConsPrice!C21</f>
        <v>1970</v>
      </c>
      <c r="C18">
        <f t="shared" si="0"/>
        <v>445</v>
      </c>
      <c r="D18">
        <v>70</v>
      </c>
      <c r="E18">
        <v>320</v>
      </c>
      <c r="F18">
        <v>55</v>
      </c>
      <c r="G18">
        <f t="shared" si="1"/>
        <v>1525</v>
      </c>
      <c r="J18" s="25">
        <f>B18/(Prices!L$71/Prices!L21)</f>
        <v>1499.17</v>
      </c>
      <c r="K18" s="25">
        <f>C18/(Prices!L$71/Prices!L21)</f>
        <v>338.64499999999998</v>
      </c>
    </row>
    <row r="19" spans="1:11">
      <c r="A19">
        <v>1864</v>
      </c>
      <c r="B19">
        <f>ExpConsPrice!C22</f>
        <v>1630</v>
      </c>
      <c r="C19">
        <f t="shared" si="0"/>
        <v>306</v>
      </c>
      <c r="D19">
        <v>80</v>
      </c>
      <c r="E19">
        <v>170</v>
      </c>
      <c r="F19">
        <v>56</v>
      </c>
      <c r="G19">
        <f t="shared" si="1"/>
        <v>1324</v>
      </c>
      <c r="J19" s="25">
        <f>B19/(Prices!L$71/Prices!L22)</f>
        <v>1212.72</v>
      </c>
      <c r="K19" s="25">
        <f>C19/(Prices!L$71/Prices!L22)</f>
        <v>227.66400000000002</v>
      </c>
    </row>
    <row r="20" spans="1:11">
      <c r="A20">
        <v>1865</v>
      </c>
      <c r="B20">
        <f>ExpConsPrice!C23</f>
        <v>1440</v>
      </c>
      <c r="C20">
        <f t="shared" si="0"/>
        <v>348</v>
      </c>
      <c r="D20">
        <v>80</v>
      </c>
      <c r="E20">
        <v>210</v>
      </c>
      <c r="F20">
        <v>58</v>
      </c>
      <c r="G20">
        <f t="shared" si="1"/>
        <v>1092</v>
      </c>
      <c r="J20" s="25">
        <f>B20/(Prices!L$71/Prices!L23)</f>
        <v>1049.7600000000002</v>
      </c>
      <c r="K20" s="25">
        <f>C20/(Prices!L$71/Prices!L23)</f>
        <v>253.69200000000004</v>
      </c>
    </row>
    <row r="21" spans="1:11">
      <c r="A21">
        <v>1866</v>
      </c>
      <c r="B21">
        <f>ExpConsPrice!C24</f>
        <v>1460</v>
      </c>
      <c r="C21">
        <f t="shared" si="0"/>
        <v>551</v>
      </c>
      <c r="D21">
        <v>80</v>
      </c>
      <c r="E21">
        <v>400</v>
      </c>
      <c r="F21">
        <v>71</v>
      </c>
      <c r="G21">
        <f t="shared" si="1"/>
        <v>909</v>
      </c>
      <c r="J21" s="25">
        <f>B21/(Prices!L$71/Prices!L24)</f>
        <v>1059.9599999999998</v>
      </c>
      <c r="K21" s="25">
        <f>C21/(Prices!L$71/Prices!L24)</f>
        <v>400.02599999999995</v>
      </c>
    </row>
    <row r="22" spans="1:11">
      <c r="A22">
        <v>1867</v>
      </c>
      <c r="B22">
        <f>ExpConsPrice!C25</f>
        <v>1070</v>
      </c>
      <c r="C22">
        <f t="shared" si="0"/>
        <v>86</v>
      </c>
      <c r="D22">
        <v>70</v>
      </c>
      <c r="E22">
        <v>-70</v>
      </c>
      <c r="F22">
        <v>86</v>
      </c>
      <c r="G22">
        <f t="shared" si="1"/>
        <v>984</v>
      </c>
      <c r="J22" s="25">
        <f>B22/(Prices!L$71/Prices!L25)</f>
        <v>750.06999999999994</v>
      </c>
      <c r="K22" s="25">
        <f>C22/(Prices!L$71/Prices!L25)</f>
        <v>60.286000000000001</v>
      </c>
    </row>
    <row r="23" spans="1:11">
      <c r="A23">
        <v>1868</v>
      </c>
      <c r="B23">
        <f>ExpConsPrice!C26</f>
        <v>2270</v>
      </c>
      <c r="C23">
        <f t="shared" si="0"/>
        <v>545</v>
      </c>
      <c r="D23">
        <v>80</v>
      </c>
      <c r="E23">
        <v>380</v>
      </c>
      <c r="F23">
        <v>85</v>
      </c>
      <c r="G23">
        <f t="shared" si="1"/>
        <v>1725</v>
      </c>
      <c r="J23" s="25">
        <f>B23/(Prices!L$71/Prices!L26)</f>
        <v>1929.5</v>
      </c>
      <c r="K23" s="25">
        <f>C23/(Prices!L$71/Prices!L26)</f>
        <v>463.25</v>
      </c>
    </row>
    <row r="24" spans="1:11">
      <c r="A24">
        <v>1869</v>
      </c>
      <c r="B24">
        <f>ExpConsPrice!C27</f>
        <v>1140</v>
      </c>
      <c r="C24">
        <f t="shared" si="0"/>
        <v>501</v>
      </c>
      <c r="D24">
        <v>70</v>
      </c>
      <c r="E24">
        <v>350</v>
      </c>
      <c r="F24">
        <v>81</v>
      </c>
      <c r="G24">
        <f t="shared" si="1"/>
        <v>639</v>
      </c>
      <c r="J24" s="25">
        <f>B24/(Prices!L$71/Prices!L27)</f>
        <v>859.56000000000017</v>
      </c>
      <c r="K24" s="25">
        <f>C24/(Prices!L$71/Prices!L27)</f>
        <v>377.75400000000008</v>
      </c>
    </row>
    <row r="25" spans="1:11">
      <c r="A25">
        <v>1870</v>
      </c>
      <c r="B25">
        <f>ExpConsPrice!C28</f>
        <v>1870</v>
      </c>
      <c r="C25">
        <f t="shared" si="0"/>
        <v>643</v>
      </c>
      <c r="D25">
        <v>60</v>
      </c>
      <c r="E25">
        <v>520</v>
      </c>
      <c r="F25">
        <v>63</v>
      </c>
      <c r="G25">
        <f t="shared" si="1"/>
        <v>1227</v>
      </c>
      <c r="J25" s="25">
        <f>B25/(Prices!L$71/Prices!L28)</f>
        <v>1589.5</v>
      </c>
      <c r="K25" s="25">
        <f>C25/(Prices!L$71/Prices!L28)</f>
        <v>546.54999999999995</v>
      </c>
    </row>
    <row r="26" spans="1:11">
      <c r="A26">
        <v>1871</v>
      </c>
      <c r="B26">
        <f>ExpConsPrice!C29</f>
        <v>1520</v>
      </c>
      <c r="C26">
        <f t="shared" si="0"/>
        <v>400</v>
      </c>
      <c r="D26">
        <v>80</v>
      </c>
      <c r="E26">
        <v>250</v>
      </c>
      <c r="F26">
        <v>70</v>
      </c>
      <c r="G26">
        <f t="shared" si="1"/>
        <v>1120</v>
      </c>
      <c r="J26" s="25">
        <f>B26/(Prices!L$71/Prices!L29)</f>
        <v>1480.4800000000002</v>
      </c>
      <c r="K26" s="25">
        <f>C26/(Prices!L$71/Prices!L29)</f>
        <v>389.6</v>
      </c>
    </row>
    <row r="27" spans="1:11">
      <c r="A27">
        <v>1872</v>
      </c>
      <c r="B27">
        <f>ExpConsPrice!C30</f>
        <v>2440</v>
      </c>
      <c r="C27">
        <f t="shared" si="0"/>
        <v>817</v>
      </c>
      <c r="D27">
        <v>100</v>
      </c>
      <c r="E27">
        <v>630</v>
      </c>
      <c r="F27">
        <v>87</v>
      </c>
      <c r="G27">
        <f t="shared" si="1"/>
        <v>1623</v>
      </c>
      <c r="J27" s="25">
        <f>B27/(Prices!L$71/Prices!L30)</f>
        <v>2498.56</v>
      </c>
      <c r="K27" s="25">
        <f>C27/(Prices!L$71/Prices!L30)</f>
        <v>836.60799999999995</v>
      </c>
    </row>
    <row r="28" spans="1:11">
      <c r="A28">
        <v>1873</v>
      </c>
      <c r="B28">
        <f>ExpConsPrice!C31</f>
        <v>2120</v>
      </c>
      <c r="C28">
        <f t="shared" si="0"/>
        <v>689</v>
      </c>
      <c r="D28">
        <v>110</v>
      </c>
      <c r="E28">
        <v>470</v>
      </c>
      <c r="F28">
        <v>109</v>
      </c>
      <c r="G28">
        <f t="shared" si="1"/>
        <v>1431</v>
      </c>
      <c r="J28" s="25">
        <f>B28/(Prices!L$71/Prices!L31)</f>
        <v>2474.04</v>
      </c>
      <c r="K28" s="25">
        <f>C28/(Prices!L$71/Prices!L31)</f>
        <v>804.06299999999999</v>
      </c>
    </row>
    <row r="29" spans="1:11">
      <c r="A29">
        <v>1874</v>
      </c>
      <c r="B29">
        <f>ExpConsPrice!C32</f>
        <v>3180</v>
      </c>
      <c r="C29">
        <f t="shared" si="0"/>
        <v>821</v>
      </c>
      <c r="D29">
        <v>120</v>
      </c>
      <c r="E29">
        <v>560</v>
      </c>
      <c r="F29">
        <v>141</v>
      </c>
      <c r="G29">
        <f t="shared" si="1"/>
        <v>2359</v>
      </c>
      <c r="J29" s="25">
        <f>B29/(Prices!L$71/Prices!L32)</f>
        <v>3380.3399999999997</v>
      </c>
      <c r="K29" s="25">
        <f>C29/(Prices!L$71/Prices!L32)</f>
        <v>872.72299999999996</v>
      </c>
    </row>
    <row r="30" spans="1:11">
      <c r="A30">
        <v>1875</v>
      </c>
      <c r="B30">
        <f>ExpConsPrice!C33</f>
        <v>2570</v>
      </c>
      <c r="C30">
        <f t="shared" si="0"/>
        <v>946</v>
      </c>
      <c r="D30">
        <v>150</v>
      </c>
      <c r="E30">
        <v>670</v>
      </c>
      <c r="F30">
        <v>126</v>
      </c>
      <c r="G30">
        <f t="shared" si="1"/>
        <v>1624</v>
      </c>
      <c r="J30" s="25">
        <f>B30/(Prices!L$71/Prices!L33)</f>
        <v>2480.0500000000002</v>
      </c>
      <c r="K30" s="25">
        <f>C30/(Prices!L$71/Prices!L33)</f>
        <v>912.8900000000001</v>
      </c>
    </row>
    <row r="31" spans="1:11">
      <c r="A31">
        <v>1876</v>
      </c>
      <c r="B31">
        <f>ExpConsPrice!C34</f>
        <v>2750</v>
      </c>
      <c r="C31">
        <f t="shared" si="0"/>
        <v>1054</v>
      </c>
      <c r="D31">
        <v>150</v>
      </c>
      <c r="E31">
        <v>790</v>
      </c>
      <c r="F31">
        <v>114</v>
      </c>
      <c r="G31">
        <f t="shared" si="1"/>
        <v>1696</v>
      </c>
      <c r="J31" s="25">
        <f>B31/(Prices!L$71/Prices!L34)</f>
        <v>2389.75</v>
      </c>
      <c r="K31" s="25">
        <f>C31/(Prices!L$71/Prices!L34)</f>
        <v>915.92600000000004</v>
      </c>
    </row>
    <row r="32" spans="1:11">
      <c r="A32">
        <v>1877</v>
      </c>
      <c r="B32">
        <f>ExpConsPrice!C35</f>
        <v>2240</v>
      </c>
      <c r="C32">
        <f t="shared" si="0"/>
        <v>776</v>
      </c>
      <c r="D32">
        <v>140</v>
      </c>
      <c r="E32">
        <v>540</v>
      </c>
      <c r="F32">
        <v>96</v>
      </c>
      <c r="G32">
        <f t="shared" si="1"/>
        <v>1464</v>
      </c>
      <c r="J32" s="25">
        <f>B32/(Prices!L$71/Prices!L35)</f>
        <v>1830.08</v>
      </c>
      <c r="K32" s="25">
        <f>C32/(Prices!L$71/Prices!L35)</f>
        <v>633.99199999999996</v>
      </c>
    </row>
    <row r="33" spans="1:12">
      <c r="A33">
        <v>1878</v>
      </c>
      <c r="B33">
        <f>ExpConsPrice!C36</f>
        <v>2310</v>
      </c>
      <c r="C33">
        <f t="shared" si="0"/>
        <v>455</v>
      </c>
      <c r="D33">
        <v>130</v>
      </c>
      <c r="E33">
        <v>210</v>
      </c>
      <c r="F33">
        <v>115</v>
      </c>
      <c r="G33">
        <f t="shared" si="1"/>
        <v>1855</v>
      </c>
      <c r="J33" s="25">
        <f>B33/(Prices!L$71/Prices!L36)</f>
        <v>1820.28</v>
      </c>
      <c r="K33" s="25">
        <f>C33/(Prices!L$71/Prices!L36)</f>
        <v>358.53999999999996</v>
      </c>
    </row>
    <row r="34" spans="1:12">
      <c r="A34">
        <v>1879</v>
      </c>
      <c r="B34">
        <f>ExpConsPrice!C37</f>
        <v>1820</v>
      </c>
      <c r="C34">
        <f t="shared" si="0"/>
        <v>1063</v>
      </c>
      <c r="D34">
        <v>170</v>
      </c>
      <c r="E34">
        <v>770</v>
      </c>
      <c r="F34">
        <v>123</v>
      </c>
      <c r="G34">
        <f t="shared" si="1"/>
        <v>757</v>
      </c>
      <c r="J34" s="25">
        <f>B34/(Prices!L$71/Prices!L37)</f>
        <v>1210.3</v>
      </c>
      <c r="K34" s="25">
        <f>C34/(Prices!L$71/Prices!L37)</f>
        <v>706.8950000000001</v>
      </c>
    </row>
    <row r="35" spans="1:12">
      <c r="A35">
        <v>1880</v>
      </c>
      <c r="B35">
        <f>ExpConsPrice!C38</f>
        <v>1860</v>
      </c>
      <c r="C35">
        <f t="shared" si="0"/>
        <v>654</v>
      </c>
      <c r="D35">
        <v>180</v>
      </c>
      <c r="E35">
        <v>360</v>
      </c>
      <c r="F35">
        <v>114</v>
      </c>
      <c r="G35">
        <f t="shared" si="1"/>
        <v>1206</v>
      </c>
      <c r="J35" s="25">
        <f>B35/(Prices!L$71/Prices!L38)</f>
        <v>1337.3400000000001</v>
      </c>
      <c r="K35" s="25">
        <f>C35/(Prices!L$71/Prices!L38)</f>
        <v>470.226</v>
      </c>
    </row>
    <row r="36" spans="1:12">
      <c r="A36">
        <v>1881</v>
      </c>
      <c r="B36">
        <f>ExpConsPrice!C39</f>
        <v>2160</v>
      </c>
      <c r="C36">
        <f t="shared" si="0"/>
        <v>556</v>
      </c>
      <c r="D36">
        <v>180</v>
      </c>
      <c r="E36">
        <v>260</v>
      </c>
      <c r="F36">
        <v>116</v>
      </c>
      <c r="G36">
        <f t="shared" si="1"/>
        <v>1604</v>
      </c>
      <c r="J36" s="25">
        <f>B36/(Prices!L$71/Prices!L39)</f>
        <v>1617.8400000000001</v>
      </c>
      <c r="K36" s="25">
        <f>C36/(Prices!L$71/Prices!L39)</f>
        <v>416.44400000000007</v>
      </c>
    </row>
    <row r="37" spans="1:12">
      <c r="A37">
        <v>1882</v>
      </c>
      <c r="B37">
        <f>ExpConsPrice!C40</f>
        <v>2110</v>
      </c>
      <c r="C37">
        <f t="shared" si="0"/>
        <v>647</v>
      </c>
      <c r="D37">
        <v>130</v>
      </c>
      <c r="E37">
        <v>390</v>
      </c>
      <c r="F37">
        <v>127</v>
      </c>
      <c r="G37">
        <f t="shared" si="1"/>
        <v>1463</v>
      </c>
      <c r="J37" s="25">
        <f>B37/(Prices!L$71/Prices!L40)</f>
        <v>1544.52</v>
      </c>
      <c r="K37" s="25">
        <f>C37/(Prices!L$71/Prices!L40)</f>
        <v>473.60399999999998</v>
      </c>
    </row>
    <row r="38" spans="1:12">
      <c r="A38">
        <v>1883</v>
      </c>
      <c r="B38">
        <f>ExpConsPrice!C41</f>
        <v>2460</v>
      </c>
      <c r="C38">
        <f t="shared" si="0"/>
        <v>543</v>
      </c>
      <c r="D38">
        <v>120</v>
      </c>
      <c r="E38">
        <v>310</v>
      </c>
      <c r="F38">
        <v>113</v>
      </c>
      <c r="G38">
        <f t="shared" si="1"/>
        <v>1917</v>
      </c>
      <c r="J38" s="25">
        <f>B38/(Prices!L$71/Prices!L41)</f>
        <v>1795.8000000000002</v>
      </c>
      <c r="K38" s="25">
        <f>C38/(Prices!L$71/Prices!L41)</f>
        <v>396.39000000000004</v>
      </c>
    </row>
    <row r="39" spans="1:12">
      <c r="A39">
        <v>1884</v>
      </c>
      <c r="B39">
        <f>ExpConsPrice!C42</f>
        <v>2730</v>
      </c>
      <c r="C39">
        <f t="shared" si="0"/>
        <v>413</v>
      </c>
      <c r="D39">
        <v>80</v>
      </c>
      <c r="E39">
        <v>210</v>
      </c>
      <c r="F39">
        <v>123</v>
      </c>
      <c r="G39">
        <f t="shared" si="1"/>
        <v>2317</v>
      </c>
      <c r="J39" s="25">
        <f>B39/(Prices!L$71/Prices!L42)</f>
        <v>2003.8200000000002</v>
      </c>
      <c r="K39" s="25">
        <f>C39/(Prices!L$71/Prices!L42)</f>
        <v>303.142</v>
      </c>
    </row>
    <row r="40" spans="1:12">
      <c r="A40">
        <v>1885</v>
      </c>
      <c r="B40">
        <f>ExpConsPrice!C43</f>
        <v>2740</v>
      </c>
      <c r="C40">
        <f t="shared" si="0"/>
        <v>390</v>
      </c>
      <c r="D40">
        <v>110</v>
      </c>
      <c r="E40">
        <v>160</v>
      </c>
      <c r="F40">
        <v>120</v>
      </c>
      <c r="G40">
        <f t="shared" si="1"/>
        <v>2350</v>
      </c>
      <c r="J40" s="25">
        <f>B40/(Prices!L$71/Prices!L43)</f>
        <v>1918</v>
      </c>
      <c r="K40" s="25">
        <f>C40/(Prices!L$71/Prices!L43)</f>
        <v>273</v>
      </c>
    </row>
    <row r="41" spans="1:12">
      <c r="A41">
        <v>1886</v>
      </c>
      <c r="B41">
        <f>ExpConsPrice!C44</f>
        <v>2830</v>
      </c>
      <c r="C41">
        <f t="shared" si="0"/>
        <v>377</v>
      </c>
      <c r="D41">
        <v>120</v>
      </c>
      <c r="E41">
        <v>140</v>
      </c>
      <c r="F41">
        <v>117</v>
      </c>
      <c r="G41">
        <f t="shared" si="1"/>
        <v>2453</v>
      </c>
      <c r="J41" s="25">
        <f>B41/(Prices!L$71/Prices!L44)</f>
        <v>1952.7</v>
      </c>
      <c r="K41" s="25">
        <f>C41/(Prices!L$71/Prices!L44)</f>
        <v>260.13</v>
      </c>
    </row>
    <row r="42" spans="1:12">
      <c r="A42">
        <v>1887</v>
      </c>
      <c r="B42">
        <f>ExpConsPrice!C45</f>
        <v>3030</v>
      </c>
      <c r="C42">
        <f t="shared" si="0"/>
        <v>354</v>
      </c>
      <c r="D42">
        <v>130</v>
      </c>
      <c r="E42">
        <v>110</v>
      </c>
      <c r="F42">
        <v>114</v>
      </c>
      <c r="G42">
        <f t="shared" si="1"/>
        <v>2676</v>
      </c>
      <c r="J42" s="25">
        <f>B42/(Prices!L$71/Prices!L45)</f>
        <v>2266.44</v>
      </c>
      <c r="K42" s="25">
        <f>C42/(Prices!L$71/Prices!L45)</f>
        <v>264.79199999999997</v>
      </c>
    </row>
    <row r="43" spans="1:12">
      <c r="A43">
        <v>1888</v>
      </c>
      <c r="B43">
        <f>ExpConsPrice!C46</f>
        <v>2960</v>
      </c>
      <c r="C43">
        <f t="shared" si="0"/>
        <v>483</v>
      </c>
      <c r="D43">
        <v>140</v>
      </c>
      <c r="E43">
        <v>220</v>
      </c>
      <c r="F43">
        <v>123</v>
      </c>
      <c r="G43">
        <f t="shared" si="1"/>
        <v>2477</v>
      </c>
      <c r="J43" s="25">
        <f>B43/(Prices!L$71/Prices!L46)</f>
        <v>2368</v>
      </c>
      <c r="K43" s="25">
        <f>C43/(Prices!L$71/Prices!L46)</f>
        <v>386.4</v>
      </c>
    </row>
    <row r="44" spans="1:12">
      <c r="A44">
        <v>1889</v>
      </c>
      <c r="B44">
        <f>ExpConsPrice!C47</f>
        <v>3600</v>
      </c>
      <c r="C44">
        <f t="shared" si="0"/>
        <v>540</v>
      </c>
      <c r="D44">
        <v>150</v>
      </c>
      <c r="E44">
        <v>230</v>
      </c>
      <c r="F44">
        <v>160</v>
      </c>
      <c r="G44">
        <f t="shared" si="1"/>
        <v>3060</v>
      </c>
      <c r="J44" s="25">
        <f>B44/(Prices!L$71/Prices!L47)</f>
        <v>2948.4</v>
      </c>
      <c r="K44" s="25">
        <f>C44/(Prices!L$71/Prices!L47)</f>
        <v>442.26000000000005</v>
      </c>
    </row>
    <row r="45" spans="1:12">
      <c r="A45">
        <v>1890</v>
      </c>
      <c r="B45">
        <f>ExpConsPrice!C48</f>
        <v>4050</v>
      </c>
      <c r="C45">
        <f t="shared" si="0"/>
        <v>580</v>
      </c>
      <c r="D45">
        <v>150</v>
      </c>
      <c r="E45">
        <v>240</v>
      </c>
      <c r="F45">
        <v>190</v>
      </c>
      <c r="G45">
        <f t="shared" si="1"/>
        <v>3470</v>
      </c>
      <c r="J45" s="25">
        <f>B45/(Prices!L$71/Prices!L48)</f>
        <v>3345.3</v>
      </c>
      <c r="K45" s="25">
        <f>C45/(Prices!L$71/Prices!L48)</f>
        <v>479.08</v>
      </c>
      <c r="L45" s="18"/>
    </row>
    <row r="46" spans="1:12">
      <c r="A46">
        <v>1891</v>
      </c>
      <c r="B46">
        <f>ExpConsPrice!C49</f>
        <v>2900</v>
      </c>
      <c r="C46">
        <f t="shared" si="0"/>
        <v>641</v>
      </c>
      <c r="D46">
        <v>150</v>
      </c>
      <c r="E46">
        <v>270</v>
      </c>
      <c r="F46">
        <v>221</v>
      </c>
      <c r="G46">
        <f t="shared" si="1"/>
        <v>2259</v>
      </c>
      <c r="J46" s="25">
        <f>B46/(Prices!L$71/Prices!L49)</f>
        <v>2079.3000000000002</v>
      </c>
      <c r="K46" s="25">
        <f>C46/(Prices!L$71/Prices!L49)</f>
        <v>459.59700000000004</v>
      </c>
      <c r="L46" s="18"/>
    </row>
    <row r="47" spans="1:12">
      <c r="A47">
        <v>1892</v>
      </c>
      <c r="B47">
        <f>ExpConsPrice!C50</f>
        <v>3980</v>
      </c>
      <c r="C47">
        <f t="shared" si="0"/>
        <v>667</v>
      </c>
      <c r="D47">
        <v>150</v>
      </c>
      <c r="E47">
        <v>260</v>
      </c>
      <c r="F47">
        <v>257</v>
      </c>
      <c r="G47">
        <f t="shared" si="1"/>
        <v>3313</v>
      </c>
      <c r="J47" s="25">
        <f>B47/(Prices!L$71/Prices!L50)</f>
        <v>3211.86</v>
      </c>
      <c r="K47" s="25">
        <f>C47/(Prices!L$71/Prices!L50)</f>
        <v>538.26900000000001</v>
      </c>
      <c r="L47" s="18"/>
    </row>
    <row r="48" spans="1:12">
      <c r="A48">
        <v>1893</v>
      </c>
      <c r="B48">
        <f>ExpConsPrice!C51</f>
        <v>4080</v>
      </c>
      <c r="C48">
        <f t="shared" si="0"/>
        <v>674</v>
      </c>
      <c r="D48">
        <v>150</v>
      </c>
      <c r="E48">
        <v>260</v>
      </c>
      <c r="F48">
        <v>264</v>
      </c>
      <c r="G48">
        <f t="shared" si="1"/>
        <v>3406</v>
      </c>
      <c r="J48" s="25">
        <f>B48/(Prices!L$71/Prices!L51)</f>
        <v>2909.04</v>
      </c>
      <c r="K48" s="25">
        <f>C48/(Prices!L$71/Prices!L51)</f>
        <v>480.56200000000001</v>
      </c>
      <c r="L48" s="18"/>
    </row>
    <row r="49" spans="1:16">
      <c r="A49">
        <v>1894</v>
      </c>
      <c r="B49">
        <f>ExpConsPrice!C52</f>
        <v>3710</v>
      </c>
      <c r="C49">
        <f t="shared" si="0"/>
        <v>599</v>
      </c>
      <c r="D49">
        <v>140</v>
      </c>
      <c r="E49">
        <v>220</v>
      </c>
      <c r="F49">
        <v>239</v>
      </c>
      <c r="G49">
        <f t="shared" si="1"/>
        <v>3111</v>
      </c>
      <c r="J49" s="25">
        <f>B49/(Prices!L$71/Prices!L52)</f>
        <v>2545.06</v>
      </c>
      <c r="K49" s="25">
        <f>C49/(Prices!L$71/Prices!L52)</f>
        <v>410.91399999999999</v>
      </c>
      <c r="L49" s="18"/>
    </row>
    <row r="50" spans="1:16">
      <c r="A50">
        <v>1895</v>
      </c>
      <c r="B50">
        <f>ExpConsPrice!C53</f>
        <v>4010</v>
      </c>
      <c r="C50">
        <f t="shared" si="0"/>
        <v>750</v>
      </c>
      <c r="D50">
        <v>170</v>
      </c>
      <c r="E50">
        <v>330</v>
      </c>
      <c r="F50">
        <v>250</v>
      </c>
      <c r="G50">
        <f t="shared" si="1"/>
        <v>3260</v>
      </c>
      <c r="J50" s="25">
        <f>B50/(Prices!L$71/Prices!L53)</f>
        <v>2871.1599999999994</v>
      </c>
      <c r="K50" s="25">
        <f>C50/(Prices!L$71/Prices!L53)</f>
        <v>536.99999999999989</v>
      </c>
      <c r="L50" s="18"/>
    </row>
    <row r="51" spans="1:16">
      <c r="A51">
        <v>1896</v>
      </c>
      <c r="B51">
        <f>ExpConsPrice!C54</f>
        <v>4860</v>
      </c>
      <c r="C51">
        <f t="shared" si="0"/>
        <v>623</v>
      </c>
      <c r="D51">
        <v>140</v>
      </c>
      <c r="E51">
        <v>270</v>
      </c>
      <c r="F51">
        <v>213</v>
      </c>
      <c r="G51">
        <f t="shared" si="1"/>
        <v>4237</v>
      </c>
      <c r="J51" s="25">
        <f>B51/(Prices!L$71/Prices!L54)</f>
        <v>3562.38</v>
      </c>
      <c r="K51" s="25">
        <f>C51/(Prices!L$71/Prices!L54)</f>
        <v>456.65899999999999</v>
      </c>
      <c r="L51" s="18"/>
      <c r="N51">
        <v>6.47</v>
      </c>
      <c r="O51">
        <v>14.52</v>
      </c>
      <c r="P51">
        <v>10.16</v>
      </c>
    </row>
    <row r="52" spans="1:16">
      <c r="A52">
        <v>1897</v>
      </c>
      <c r="B52">
        <f>ExpConsPrice!C55</f>
        <v>5360</v>
      </c>
      <c r="C52">
        <f t="shared" si="0"/>
        <v>714</v>
      </c>
      <c r="D52">
        <v>150</v>
      </c>
      <c r="E52">
        <v>320</v>
      </c>
      <c r="F52">
        <v>244</v>
      </c>
      <c r="G52">
        <f t="shared" si="1"/>
        <v>4646</v>
      </c>
      <c r="J52" s="25">
        <f>B52/(Prices!L$71/Prices!L55)</f>
        <v>4191.5199999999995</v>
      </c>
      <c r="K52" s="25">
        <f>C52/(Prices!L$71/Prices!L55)</f>
        <v>558.34799999999996</v>
      </c>
      <c r="L52" s="18"/>
      <c r="N52">
        <v>6.62</v>
      </c>
      <c r="O52">
        <v>14.84</v>
      </c>
      <c r="P52">
        <v>10.4</v>
      </c>
    </row>
    <row r="53" spans="1:16">
      <c r="A53">
        <v>1898</v>
      </c>
      <c r="B53">
        <f>ExpConsPrice!C56</f>
        <v>6650</v>
      </c>
      <c r="C53">
        <f t="shared" si="0"/>
        <v>777</v>
      </c>
      <c r="D53">
        <v>180</v>
      </c>
      <c r="E53">
        <v>350</v>
      </c>
      <c r="F53">
        <v>247</v>
      </c>
      <c r="G53">
        <f t="shared" si="1"/>
        <v>5873</v>
      </c>
      <c r="J53" s="25">
        <f>B53/(Prices!L$71/Prices!L56)</f>
        <v>5280.1</v>
      </c>
      <c r="K53" s="25">
        <f>C53/(Prices!L$71/Prices!L56)</f>
        <v>616.9380000000001</v>
      </c>
      <c r="L53" s="18"/>
      <c r="N53">
        <v>6.8</v>
      </c>
      <c r="O53">
        <v>15.19</v>
      </c>
      <c r="P53">
        <v>10.65</v>
      </c>
    </row>
    <row r="54" spans="1:16">
      <c r="A54">
        <v>1899</v>
      </c>
      <c r="B54">
        <f>ExpConsPrice!C57</f>
        <v>6010</v>
      </c>
      <c r="C54">
        <f t="shared" si="0"/>
        <v>802</v>
      </c>
      <c r="D54">
        <v>230</v>
      </c>
      <c r="E54">
        <v>310</v>
      </c>
      <c r="F54">
        <v>262</v>
      </c>
      <c r="G54">
        <f t="shared" si="1"/>
        <v>5208</v>
      </c>
      <c r="J54" s="25">
        <f>B54/(Prices!L$71/Prices!L57)</f>
        <v>5427.03</v>
      </c>
      <c r="K54" s="25">
        <f>C54/(Prices!L$71/Prices!L57)</f>
        <v>724.20600000000002</v>
      </c>
      <c r="L54" s="18"/>
      <c r="N54">
        <v>7.03</v>
      </c>
      <c r="O54">
        <v>15.5</v>
      </c>
      <c r="P54">
        <v>10.91</v>
      </c>
    </row>
    <row r="55" spans="1:16">
      <c r="A55">
        <v>1900</v>
      </c>
      <c r="B55">
        <f>ExpConsPrice!C58</f>
        <v>5330</v>
      </c>
      <c r="C55">
        <f t="shared" si="0"/>
        <v>889.99999999999886</v>
      </c>
      <c r="D55">
        <f>(N55-N54)*1000</f>
        <v>250</v>
      </c>
      <c r="E55">
        <f>1000*(O55-O54)</f>
        <v>359.99999999999943</v>
      </c>
      <c r="F55">
        <f>1000*(P55-P54)</f>
        <v>279.99999999999937</v>
      </c>
      <c r="G55">
        <f t="shared" si="1"/>
        <v>4440.0000000000009</v>
      </c>
      <c r="J55" s="25">
        <f>B55/(Prices!L$71/Prices!L58)</f>
        <v>5127.46</v>
      </c>
      <c r="K55" s="25">
        <f>C55/(Prices!L$71/Prices!L58)</f>
        <v>856.17999999999881</v>
      </c>
      <c r="L55" s="18"/>
      <c r="N55">
        <v>7.28</v>
      </c>
      <c r="O55">
        <v>15.86</v>
      </c>
      <c r="P55">
        <v>11.19</v>
      </c>
    </row>
    <row r="56" spans="1:16">
      <c r="A56">
        <v>1901</v>
      </c>
      <c r="B56">
        <f>ExpConsPrice!C59</f>
        <v>4470</v>
      </c>
      <c r="C56">
        <f t="shared" si="0"/>
        <v>1010.0000000000025</v>
      </c>
      <c r="D56">
        <f>(N56-N55)*1000</f>
        <v>299.99999999999983</v>
      </c>
      <c r="E56">
        <f>1000*(O56-O55)</f>
        <v>440.00000000000125</v>
      </c>
      <c r="F56">
        <f>1000*(P56-P55)</f>
        <v>270.00000000000136</v>
      </c>
      <c r="G56">
        <f t="shared" si="1"/>
        <v>3459.9999999999973</v>
      </c>
      <c r="J56" s="25">
        <f>B56/(Prices!L$71/Prices!L59)</f>
        <v>3871.0199999999995</v>
      </c>
      <c r="K56" s="25">
        <f>C56/(Prices!L$71/Prices!L59)</f>
        <v>874.66000000000201</v>
      </c>
      <c r="L56" s="18"/>
      <c r="N56">
        <v>7.58</v>
      </c>
      <c r="O56">
        <v>16.3</v>
      </c>
      <c r="P56">
        <v>11.46</v>
      </c>
    </row>
    <row r="57" spans="1:16">
      <c r="A57">
        <v>1902</v>
      </c>
      <c r="B57">
        <f>ExpConsPrice!C60</f>
        <v>4060</v>
      </c>
      <c r="C57">
        <f t="shared" si="0"/>
        <v>999.99999999999818</v>
      </c>
      <c r="D57">
        <f t="shared" ref="D57:D68" si="2">(N57-N56)*1000</f>
        <v>330.00000000000006</v>
      </c>
      <c r="E57">
        <f>1000*(O57-O56)</f>
        <v>399.99999999999858</v>
      </c>
      <c r="F57">
        <f>1000*(P57-P56)</f>
        <v>269.99999999999955</v>
      </c>
      <c r="G57">
        <f t="shared" si="1"/>
        <v>3060.0000000000018</v>
      </c>
      <c r="J57" s="25">
        <f>B57/(Prices!L$71/Prices!L60)</f>
        <v>3410.4</v>
      </c>
      <c r="K57" s="25">
        <f>C57/(Prices!L$71/Prices!L60)</f>
        <v>839.99999999999852</v>
      </c>
      <c r="L57" s="18"/>
      <c r="N57">
        <v>7.91</v>
      </c>
      <c r="O57">
        <v>16.7</v>
      </c>
      <c r="P57">
        <v>11.73</v>
      </c>
    </row>
    <row r="58" spans="1:16">
      <c r="A58">
        <v>1903</v>
      </c>
      <c r="B58">
        <f>ExpConsPrice!C61</f>
        <v>5890</v>
      </c>
      <c r="C58">
        <f t="shared" si="0"/>
        <v>1099.9999999999995</v>
      </c>
      <c r="D58">
        <f t="shared" si="2"/>
        <v>379.99999999999898</v>
      </c>
      <c r="E58">
        <f>1000*(O58-O57)</f>
        <v>440.00000000000125</v>
      </c>
      <c r="F58">
        <f>1000*(P58-P57)</f>
        <v>279.99999999999937</v>
      </c>
      <c r="G58">
        <f t="shared" si="1"/>
        <v>4790</v>
      </c>
      <c r="J58" s="25">
        <f>B58/(Prices!L$71/Prices!L61)</f>
        <v>5053.62</v>
      </c>
      <c r="K58" s="25">
        <f>C58/(Prices!L$71/Prices!L61)</f>
        <v>943.79999999999961</v>
      </c>
      <c r="L58" s="18"/>
      <c r="N58">
        <v>8.2899999999999991</v>
      </c>
      <c r="O58">
        <v>17.14</v>
      </c>
      <c r="P58">
        <v>12.01</v>
      </c>
    </row>
    <row r="59" spans="1:16">
      <c r="A59">
        <v>1904</v>
      </c>
      <c r="B59">
        <f>ExpConsPrice!C62</f>
        <v>6630</v>
      </c>
      <c r="C59">
        <f t="shared" si="0"/>
        <v>1050.0000000000025</v>
      </c>
      <c r="D59">
        <f t="shared" si="2"/>
        <v>350.00000000000142</v>
      </c>
      <c r="E59">
        <f>1000*(O59-O58)</f>
        <v>410.00000000000011</v>
      </c>
      <c r="F59">
        <f>1000*(P59-P58)</f>
        <v>290.00000000000091</v>
      </c>
      <c r="G59">
        <f t="shared" si="1"/>
        <v>5579.9999999999973</v>
      </c>
      <c r="J59" s="25">
        <f>B59/(Prices!L$71/Prices!L62)</f>
        <v>5662.02</v>
      </c>
      <c r="K59" s="25">
        <f>C59/(Prices!L$71/Prices!L62)</f>
        <v>896.70000000000221</v>
      </c>
      <c r="L59" s="18"/>
      <c r="N59">
        <v>8.64</v>
      </c>
      <c r="O59">
        <v>17.55</v>
      </c>
      <c r="P59">
        <v>12.3</v>
      </c>
    </row>
    <row r="60" spans="1:16">
      <c r="A60">
        <v>1905</v>
      </c>
      <c r="B60">
        <f>ExpConsPrice!C63</f>
        <v>6710</v>
      </c>
      <c r="C60">
        <f t="shared" si="0"/>
        <v>1059.999999999997</v>
      </c>
      <c r="D60">
        <f t="shared" si="2"/>
        <v>339.99999999999989</v>
      </c>
      <c r="E60">
        <f>1000*(O60-O59)</f>
        <v>419.99999999999818</v>
      </c>
      <c r="F60">
        <f>1000*(P60-P59)</f>
        <v>299.99999999999892</v>
      </c>
      <c r="G60">
        <f t="shared" si="1"/>
        <v>5650.0000000000027</v>
      </c>
      <c r="J60" s="25">
        <f>B60/(Prices!L$71/Prices!L63)</f>
        <v>5978.61</v>
      </c>
      <c r="K60" s="25">
        <f>C60/(Prices!L$71/Prices!L63)</f>
        <v>944.45999999999742</v>
      </c>
      <c r="L60" s="18"/>
      <c r="N60">
        <v>8.98</v>
      </c>
      <c r="O60">
        <v>17.97</v>
      </c>
      <c r="P60">
        <v>12.6</v>
      </c>
    </row>
    <row r="61" spans="1:16">
      <c r="A61">
        <v>1906</v>
      </c>
      <c r="B61">
        <f>ExpConsPrice!C64</f>
        <v>7040</v>
      </c>
      <c r="C61">
        <f t="shared" si="0"/>
        <v>1099.9999999999995</v>
      </c>
      <c r="D61">
        <f t="shared" si="2"/>
        <v>269.99999999999955</v>
      </c>
      <c r="E61">
        <f>1000*(O61-O60)</f>
        <v>519.99999999999955</v>
      </c>
      <c r="F61">
        <f>1000*(P61-P60)</f>
        <v>310.00000000000051</v>
      </c>
      <c r="G61">
        <f t="shared" si="1"/>
        <v>5940</v>
      </c>
      <c r="J61" s="25">
        <f>B61/(Prices!L$71/Prices!L64)</f>
        <v>6624.6399999999994</v>
      </c>
      <c r="K61" s="25">
        <f>C61/(Prices!L$71/Prices!L64)</f>
        <v>1035.0999999999995</v>
      </c>
      <c r="L61" s="18"/>
      <c r="N61">
        <v>9.25</v>
      </c>
      <c r="O61">
        <v>18.489999999999998</v>
      </c>
      <c r="P61">
        <v>12.91</v>
      </c>
    </row>
    <row r="62" spans="1:16">
      <c r="A62">
        <v>1907</v>
      </c>
      <c r="B62">
        <f>ExpConsPrice!C65</f>
        <v>7740</v>
      </c>
      <c r="C62">
        <f t="shared" si="0"/>
        <v>1330</v>
      </c>
      <c r="D62">
        <f t="shared" si="2"/>
        <v>369.9999999999992</v>
      </c>
      <c r="E62">
        <f>1000*(O62-O61)</f>
        <v>600.00000000000136</v>
      </c>
      <c r="F62">
        <f>1000*(P62-P61)</f>
        <v>359.99999999999943</v>
      </c>
      <c r="G62">
        <f t="shared" si="1"/>
        <v>6410</v>
      </c>
      <c r="J62" s="25">
        <f>B62/(Prices!L$71/Prices!L65)</f>
        <v>7639.3799999999992</v>
      </c>
      <c r="K62" s="25">
        <f>C62/(Prices!L$71/Prices!L65)</f>
        <v>1312.7099999999998</v>
      </c>
      <c r="L62" s="18"/>
      <c r="N62">
        <v>9.6199999999999992</v>
      </c>
      <c r="O62">
        <v>19.09</v>
      </c>
      <c r="P62">
        <v>13.27</v>
      </c>
    </row>
    <row r="63" spans="1:16">
      <c r="A63">
        <v>1908</v>
      </c>
      <c r="B63">
        <f>ExpConsPrice!C66</f>
        <v>6020</v>
      </c>
      <c r="C63">
        <f t="shared" si="0"/>
        <v>1370.0000000000009</v>
      </c>
      <c r="D63">
        <f t="shared" si="2"/>
        <v>350.00000000000142</v>
      </c>
      <c r="E63">
        <f>1000*(O63-O62)</f>
        <v>679.99999999999977</v>
      </c>
      <c r="F63">
        <f>1000*(P63-P62)</f>
        <v>339.99999999999989</v>
      </c>
      <c r="G63">
        <f t="shared" si="1"/>
        <v>4649.9999999999991</v>
      </c>
      <c r="J63" s="25">
        <f>B63/(Prices!L$71/Prices!L66)</f>
        <v>5556.46</v>
      </c>
      <c r="K63" s="25">
        <f>C63/(Prices!L$71/Prices!L66)</f>
        <v>1264.5100000000009</v>
      </c>
      <c r="L63" s="18"/>
      <c r="N63">
        <v>9.9700000000000006</v>
      </c>
      <c r="O63">
        <v>19.77</v>
      </c>
      <c r="P63">
        <v>13.61</v>
      </c>
    </row>
    <row r="64" spans="1:16">
      <c r="A64">
        <v>1909</v>
      </c>
      <c r="B64">
        <f>ExpConsPrice!C67</f>
        <v>6700</v>
      </c>
      <c r="C64">
        <f t="shared" si="0"/>
        <v>1460.0000000000027</v>
      </c>
      <c r="D64">
        <f t="shared" si="2"/>
        <v>410.00000000000011</v>
      </c>
      <c r="E64">
        <f>1000*(O64-O63)</f>
        <v>670.00000000000171</v>
      </c>
      <c r="F64">
        <f>1000*(P64-P63)</f>
        <v>380.0000000000008</v>
      </c>
      <c r="G64">
        <f t="shared" si="1"/>
        <v>5239.9999999999973</v>
      </c>
      <c r="J64" s="25">
        <f>B64/(Prices!L$71/Prices!L67)</f>
        <v>6110.4000000000005</v>
      </c>
      <c r="K64" s="25">
        <f>C64/(Prices!L$71/Prices!L67)</f>
        <v>1331.5200000000027</v>
      </c>
      <c r="L64" s="18"/>
      <c r="N64">
        <v>10.38</v>
      </c>
      <c r="O64">
        <v>20.440000000000001</v>
      </c>
      <c r="P64">
        <v>13.99</v>
      </c>
    </row>
    <row r="65" spans="1:16">
      <c r="A65">
        <v>1910</v>
      </c>
      <c r="B65">
        <f>ExpConsPrice!C68</f>
        <v>6610</v>
      </c>
      <c r="C65">
        <f t="shared" si="0"/>
        <v>1309.9999999999986</v>
      </c>
      <c r="D65">
        <f t="shared" si="2"/>
        <v>359.99999999999943</v>
      </c>
      <c r="E65">
        <f>1000*(O65-O64)</f>
        <v>519.99999999999955</v>
      </c>
      <c r="F65">
        <f>1000*(P65-P64)</f>
        <v>429.99999999999972</v>
      </c>
      <c r="G65">
        <f t="shared" si="1"/>
        <v>5300.0000000000018</v>
      </c>
      <c r="J65" s="25">
        <f>B65/(Prices!L$71/Prices!L68)</f>
        <v>6127.47</v>
      </c>
      <c r="K65" s="25">
        <f>C65/(Prices!L$71/Prices!L68)</f>
        <v>1214.3699999999988</v>
      </c>
      <c r="L65" s="18"/>
      <c r="N65">
        <v>10.74</v>
      </c>
      <c r="O65">
        <v>20.96</v>
      </c>
      <c r="P65">
        <v>14.42</v>
      </c>
    </row>
    <row r="66" spans="1:16">
      <c r="A66">
        <v>1911</v>
      </c>
      <c r="B66">
        <f>ExpConsPrice!C69</f>
        <v>7830</v>
      </c>
      <c r="C66">
        <f t="shared" si="0"/>
        <v>1390.0000000000005</v>
      </c>
      <c r="D66">
        <f t="shared" si="2"/>
        <v>390.00000000000057</v>
      </c>
      <c r="E66">
        <f>1000*(O66-O65)</f>
        <v>519.99999999999955</v>
      </c>
      <c r="F66">
        <f>1000*(P66-P65)</f>
        <v>480.00000000000045</v>
      </c>
      <c r="G66">
        <f t="shared" si="1"/>
        <v>6440</v>
      </c>
      <c r="J66" s="25">
        <f>B66/(Prices!L$71/Prices!L69)</f>
        <v>7227.09</v>
      </c>
      <c r="K66" s="25">
        <f>C66/(Prices!L$71/Prices!L69)</f>
        <v>1282.9700000000005</v>
      </c>
      <c r="L66" s="18"/>
      <c r="N66">
        <v>11.13</v>
      </c>
      <c r="O66">
        <v>21.48</v>
      </c>
      <c r="P66">
        <v>14.9</v>
      </c>
    </row>
    <row r="67" spans="1:16">
      <c r="A67">
        <v>1912</v>
      </c>
      <c r="B67">
        <f>ExpConsPrice!C70</f>
        <v>8590</v>
      </c>
      <c r="C67">
        <f t="shared" si="0"/>
        <v>1519.9999999999977</v>
      </c>
      <c r="D67">
        <f t="shared" si="2"/>
        <v>349.99999999999966</v>
      </c>
      <c r="E67">
        <f>1000*(O67-O66)</f>
        <v>629.99999999999898</v>
      </c>
      <c r="F67">
        <f>1000*(P67-P66)</f>
        <v>539.99999999999909</v>
      </c>
      <c r="G67">
        <f t="shared" si="1"/>
        <v>7070.0000000000018</v>
      </c>
      <c r="J67" s="25">
        <f>B67/(Prices!L$71/Prices!L70)</f>
        <v>8572.82</v>
      </c>
      <c r="K67" s="25">
        <f>C67/(Prices!L$71/Prices!L70)</f>
        <v>1516.9599999999975</v>
      </c>
      <c r="L67" s="18"/>
      <c r="N67">
        <v>11.48</v>
      </c>
      <c r="O67">
        <v>22.11</v>
      </c>
      <c r="P67">
        <v>15.44</v>
      </c>
    </row>
    <row r="68" spans="1:16">
      <c r="A68">
        <v>1913</v>
      </c>
      <c r="B68">
        <f>ExpConsPrice!C71</f>
        <v>8170</v>
      </c>
      <c r="C68">
        <f t="shared" si="0"/>
        <v>1639.9999999999986</v>
      </c>
      <c r="D68">
        <f t="shared" si="2"/>
        <v>289.99999999999915</v>
      </c>
      <c r="E68">
        <f>1000*(O68-O67)</f>
        <v>789.99999999999909</v>
      </c>
      <c r="F68">
        <f>1000*(P68-P67)</f>
        <v>560.00000000000045</v>
      </c>
      <c r="G68">
        <f t="shared" si="1"/>
        <v>6530.0000000000018</v>
      </c>
      <c r="J68" s="25">
        <f>B68/(Prices!L$71/Prices!L71)</f>
        <v>8170</v>
      </c>
      <c r="K68" s="25">
        <f>C68/(Prices!L$71/Prices!L71)</f>
        <v>1639.9999999999986</v>
      </c>
      <c r="L68" s="18"/>
      <c r="N68">
        <v>11.77</v>
      </c>
      <c r="O68">
        <v>22.9</v>
      </c>
      <c r="P68">
        <v>16</v>
      </c>
    </row>
  </sheetData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workbookViewId="0">
      <pane xSplit="1" ySplit="8" topLeftCell="B9" activePane="bottomRight" state="frozen"/>
      <selection pane="topRight" activeCell="B1" sqref="B1"/>
      <selection pane="bottomLeft" activeCell="A8" sqref="A8"/>
      <selection pane="bottomRight" activeCell="N9" sqref="N9"/>
    </sheetView>
  </sheetViews>
  <sheetFormatPr baseColWidth="10" defaultColWidth="8.83203125" defaultRowHeight="12" x14ac:dyDescent="0"/>
  <cols>
    <col min="1" max="1" width="18.6640625" customWidth="1"/>
  </cols>
  <sheetData>
    <row r="1" spans="1:14" ht="20" customHeight="1">
      <c r="A1" s="1" t="s">
        <v>0</v>
      </c>
      <c r="B1" s="2" t="s">
        <v>213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4" ht="20" customHeight="1">
      <c r="A2" s="1" t="s">
        <v>2</v>
      </c>
      <c r="B2" s="3" t="s">
        <v>212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4" ht="20" customHeight="1">
      <c r="A3" s="1" t="s">
        <v>4</v>
      </c>
      <c r="B3" s="2" t="s">
        <v>328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52" customHeight="1">
      <c r="A4" s="1" t="s">
        <v>210</v>
      </c>
      <c r="B4" s="4" t="s">
        <v>327</v>
      </c>
      <c r="C4" s="4" t="s">
        <v>326</v>
      </c>
      <c r="D4" s="4" t="s">
        <v>325</v>
      </c>
      <c r="E4" s="4" t="s">
        <v>324</v>
      </c>
      <c r="F4" s="4" t="s">
        <v>323</v>
      </c>
      <c r="G4" s="4" t="s">
        <v>208</v>
      </c>
      <c r="H4" s="4" t="s">
        <v>322</v>
      </c>
      <c r="I4" s="4" t="s">
        <v>321</v>
      </c>
      <c r="J4" s="4" t="s">
        <v>320</v>
      </c>
      <c r="K4" s="4" t="s">
        <v>319</v>
      </c>
      <c r="L4" s="4" t="s">
        <v>318</v>
      </c>
      <c r="M4" s="4" t="s">
        <v>207</v>
      </c>
      <c r="N4" s="4" t="s">
        <v>14</v>
      </c>
    </row>
    <row r="5" spans="1:14" ht="30" customHeight="1">
      <c r="A5" s="1"/>
      <c r="B5" s="4"/>
      <c r="C5" s="4" t="s">
        <v>329</v>
      </c>
      <c r="D5" s="4" t="s">
        <v>330</v>
      </c>
      <c r="E5" s="4" t="s">
        <v>331</v>
      </c>
      <c r="F5" s="4" t="s">
        <v>332</v>
      </c>
      <c r="H5" s="4" t="s">
        <v>333</v>
      </c>
      <c r="I5" s="4" t="s">
        <v>334</v>
      </c>
      <c r="J5" s="4" t="s">
        <v>335</v>
      </c>
      <c r="K5" s="4" t="s">
        <v>336</v>
      </c>
      <c r="L5" s="4" t="s">
        <v>337</v>
      </c>
      <c r="M5" s="4"/>
      <c r="N5" s="4"/>
    </row>
    <row r="6" spans="1:14" ht="30" customHeight="1">
      <c r="A6" s="1" t="s">
        <v>16</v>
      </c>
      <c r="B6" s="4" t="s">
        <v>317</v>
      </c>
      <c r="C6" s="4" t="s">
        <v>317</v>
      </c>
      <c r="D6" s="4" t="s">
        <v>317</v>
      </c>
      <c r="E6" s="4" t="s">
        <v>317</v>
      </c>
      <c r="F6" s="4" t="s">
        <v>317</v>
      </c>
      <c r="G6" s="4" t="s">
        <v>317</v>
      </c>
      <c r="H6" s="4" t="s">
        <v>317</v>
      </c>
      <c r="I6" s="4" t="s">
        <v>317</v>
      </c>
      <c r="J6" s="4" t="s">
        <v>317</v>
      </c>
      <c r="K6" s="4" t="s">
        <v>317</v>
      </c>
      <c r="L6" s="4" t="s">
        <v>317</v>
      </c>
      <c r="M6" s="4" t="s">
        <v>317</v>
      </c>
    </row>
    <row r="7" spans="1:14" ht="30" customHeight="1">
      <c r="A7" s="1" t="s">
        <v>15</v>
      </c>
      <c r="B7" s="4" t="s">
        <v>316</v>
      </c>
      <c r="C7" s="4" t="s">
        <v>316</v>
      </c>
      <c r="D7" s="4" t="s">
        <v>316</v>
      </c>
      <c r="E7" s="4" t="s">
        <v>316</v>
      </c>
      <c r="F7" s="4" t="s">
        <v>316</v>
      </c>
      <c r="G7" s="4" t="s">
        <v>316</v>
      </c>
      <c r="H7" s="4" t="s">
        <v>316</v>
      </c>
      <c r="I7" s="4" t="s">
        <v>316</v>
      </c>
      <c r="J7" s="4" t="s">
        <v>316</v>
      </c>
      <c r="K7" s="4" t="s">
        <v>316</v>
      </c>
      <c r="L7" s="4" t="s">
        <v>316</v>
      </c>
      <c r="M7" s="4" t="s">
        <v>316</v>
      </c>
    </row>
    <row r="8" spans="1:14" ht="20" customHeight="1">
      <c r="A8" s="1" t="s">
        <v>17</v>
      </c>
      <c r="B8" s="4" t="s">
        <v>315</v>
      </c>
      <c r="C8" s="4" t="s">
        <v>315</v>
      </c>
      <c r="D8" s="4" t="s">
        <v>315</v>
      </c>
      <c r="E8" s="4" t="s">
        <v>315</v>
      </c>
      <c r="F8" s="4" t="s">
        <v>315</v>
      </c>
      <c r="G8" s="4" t="s">
        <v>315</v>
      </c>
      <c r="H8" s="4" t="s">
        <v>315</v>
      </c>
      <c r="I8" s="4" t="s">
        <v>315</v>
      </c>
      <c r="J8" s="4" t="s">
        <v>315</v>
      </c>
      <c r="K8" s="4" t="s">
        <v>315</v>
      </c>
      <c r="L8" s="4" t="s">
        <v>315</v>
      </c>
      <c r="M8" s="4" t="s">
        <v>315</v>
      </c>
    </row>
    <row r="9" spans="1:14">
      <c r="A9" s="5" t="s">
        <v>21</v>
      </c>
      <c r="B9" s="5">
        <v>1990</v>
      </c>
      <c r="C9" s="5">
        <v>336</v>
      </c>
      <c r="D9" s="5">
        <v>11</v>
      </c>
      <c r="E9" s="5">
        <v>59</v>
      </c>
      <c r="F9" s="5">
        <v>0</v>
      </c>
      <c r="G9" s="5">
        <v>2256</v>
      </c>
      <c r="H9" s="5">
        <v>211</v>
      </c>
      <c r="I9" s="5">
        <v>62</v>
      </c>
      <c r="J9" s="5">
        <v>194</v>
      </c>
      <c r="K9" s="5">
        <v>72</v>
      </c>
      <c r="L9" s="5">
        <v>57</v>
      </c>
      <c r="M9" s="5">
        <v>1660</v>
      </c>
    </row>
    <row r="10" spans="1:14">
      <c r="A10" s="5" t="s">
        <v>22</v>
      </c>
      <c r="B10" s="5">
        <v>2199</v>
      </c>
      <c r="C10" s="5">
        <v>347</v>
      </c>
      <c r="D10" s="5">
        <v>12</v>
      </c>
      <c r="E10" s="5">
        <v>62</v>
      </c>
      <c r="F10" s="5">
        <v>0</v>
      </c>
      <c r="G10" s="5">
        <v>2472</v>
      </c>
      <c r="H10" s="5">
        <v>163</v>
      </c>
      <c r="I10" s="5">
        <v>64</v>
      </c>
      <c r="J10" s="5">
        <v>150</v>
      </c>
      <c r="K10" s="5">
        <v>74</v>
      </c>
      <c r="L10" s="5">
        <v>63</v>
      </c>
      <c r="M10" s="5">
        <v>1958</v>
      </c>
    </row>
    <row r="11" spans="1:14">
      <c r="A11" s="5" t="s">
        <v>23</v>
      </c>
      <c r="B11" s="5">
        <v>2663</v>
      </c>
      <c r="C11" s="5">
        <v>364</v>
      </c>
      <c r="D11" s="5">
        <v>12</v>
      </c>
      <c r="E11" s="5">
        <v>65</v>
      </c>
      <c r="F11" s="5">
        <v>-10</v>
      </c>
      <c r="G11" s="5">
        <v>2940</v>
      </c>
      <c r="H11" s="5">
        <v>170</v>
      </c>
      <c r="I11" s="5">
        <v>68</v>
      </c>
      <c r="J11" s="5">
        <v>156</v>
      </c>
      <c r="K11" s="5">
        <v>78</v>
      </c>
      <c r="L11" s="5">
        <v>77</v>
      </c>
      <c r="M11" s="5">
        <v>2391</v>
      </c>
    </row>
    <row r="12" spans="1:14">
      <c r="A12" s="5" t="s">
        <v>24</v>
      </c>
      <c r="B12" s="5">
        <v>2831</v>
      </c>
      <c r="C12" s="5">
        <v>382</v>
      </c>
      <c r="D12" s="5">
        <v>13</v>
      </c>
      <c r="E12" s="5">
        <v>67</v>
      </c>
      <c r="F12" s="5">
        <v>-20</v>
      </c>
      <c r="G12" s="5">
        <v>3113</v>
      </c>
      <c r="H12" s="5">
        <v>218</v>
      </c>
      <c r="I12" s="5">
        <v>71</v>
      </c>
      <c r="J12" s="5">
        <v>200</v>
      </c>
      <c r="K12" s="5">
        <v>82</v>
      </c>
      <c r="L12" s="5">
        <v>82</v>
      </c>
      <c r="M12" s="5">
        <v>2460</v>
      </c>
    </row>
    <row r="13" spans="1:14">
      <c r="A13" s="5" t="s">
        <v>25</v>
      </c>
      <c r="B13" s="5">
        <v>3430</v>
      </c>
      <c r="C13" s="5">
        <v>403</v>
      </c>
      <c r="D13" s="5">
        <v>13</v>
      </c>
      <c r="E13" s="5">
        <v>70</v>
      </c>
      <c r="F13" s="5">
        <v>-10</v>
      </c>
      <c r="G13" s="5">
        <v>3740</v>
      </c>
      <c r="H13" s="5">
        <v>252</v>
      </c>
      <c r="I13" s="5">
        <v>75</v>
      </c>
      <c r="J13" s="5">
        <v>231</v>
      </c>
      <c r="K13" s="5">
        <v>86</v>
      </c>
      <c r="L13" s="5">
        <v>100</v>
      </c>
      <c r="M13" s="5">
        <v>2996</v>
      </c>
    </row>
    <row r="14" spans="1:14">
      <c r="A14" s="5" t="s">
        <v>26</v>
      </c>
      <c r="B14" s="5">
        <v>3055</v>
      </c>
      <c r="C14" s="5">
        <v>417</v>
      </c>
      <c r="D14" s="5">
        <v>14</v>
      </c>
      <c r="E14" s="5">
        <v>73</v>
      </c>
      <c r="F14" s="5">
        <v>20</v>
      </c>
      <c r="G14" s="5">
        <v>3405</v>
      </c>
      <c r="H14" s="5">
        <v>252</v>
      </c>
      <c r="I14" s="5">
        <v>77</v>
      </c>
      <c r="J14" s="5">
        <v>231</v>
      </c>
      <c r="K14" s="5">
        <v>89</v>
      </c>
      <c r="L14" s="5">
        <v>89</v>
      </c>
      <c r="M14" s="5">
        <v>2667</v>
      </c>
    </row>
    <row r="15" spans="1:14">
      <c r="A15" s="5" t="s">
        <v>27</v>
      </c>
      <c r="B15" s="5">
        <v>3613</v>
      </c>
      <c r="C15" s="5">
        <v>427</v>
      </c>
      <c r="D15" s="5">
        <v>15</v>
      </c>
      <c r="E15" s="5">
        <v>76</v>
      </c>
      <c r="F15" s="5">
        <v>40</v>
      </c>
      <c r="G15" s="5">
        <v>3989</v>
      </c>
      <c r="H15" s="5">
        <v>238</v>
      </c>
      <c r="I15" s="5">
        <v>79</v>
      </c>
      <c r="J15" s="5">
        <v>219</v>
      </c>
      <c r="K15" s="5">
        <v>92</v>
      </c>
      <c r="L15" s="5">
        <v>106</v>
      </c>
      <c r="M15" s="5">
        <v>3255</v>
      </c>
    </row>
    <row r="16" spans="1:14">
      <c r="A16" s="5" t="s">
        <v>28</v>
      </c>
      <c r="B16" s="5">
        <v>3306</v>
      </c>
      <c r="C16" s="5">
        <v>431</v>
      </c>
      <c r="D16" s="5">
        <v>15</v>
      </c>
      <c r="E16" s="5">
        <v>79</v>
      </c>
      <c r="F16" s="5">
        <v>30</v>
      </c>
      <c r="G16" s="5">
        <v>3673</v>
      </c>
      <c r="H16" s="5">
        <v>238</v>
      </c>
      <c r="I16" s="5">
        <v>80</v>
      </c>
      <c r="J16" s="5">
        <v>219</v>
      </c>
      <c r="K16" s="5">
        <v>92</v>
      </c>
      <c r="L16" s="5">
        <v>96</v>
      </c>
      <c r="M16" s="5">
        <v>2948</v>
      </c>
    </row>
    <row r="17" spans="1:13">
      <c r="A17" s="5" t="s">
        <v>29</v>
      </c>
      <c r="B17" s="5">
        <v>2851</v>
      </c>
      <c r="C17" s="5">
        <v>431</v>
      </c>
      <c r="D17" s="5">
        <v>16</v>
      </c>
      <c r="E17" s="5">
        <v>82</v>
      </c>
      <c r="F17" s="5">
        <v>50</v>
      </c>
      <c r="G17" s="5">
        <v>3234</v>
      </c>
      <c r="H17" s="5">
        <v>211</v>
      </c>
      <c r="I17" s="5">
        <v>80</v>
      </c>
      <c r="J17" s="5">
        <v>194</v>
      </c>
      <c r="K17" s="5">
        <v>92</v>
      </c>
      <c r="L17" s="5">
        <v>82</v>
      </c>
      <c r="M17" s="5">
        <v>2575</v>
      </c>
    </row>
    <row r="18" spans="1:13">
      <c r="A18" s="5" t="s">
        <v>30</v>
      </c>
      <c r="B18" s="5">
        <v>2925</v>
      </c>
      <c r="C18" s="5">
        <v>431</v>
      </c>
      <c r="D18" s="5">
        <v>17</v>
      </c>
      <c r="E18" s="5">
        <v>85</v>
      </c>
      <c r="F18" s="5">
        <v>50</v>
      </c>
      <c r="G18" s="5">
        <v>3304</v>
      </c>
      <c r="H18" s="5">
        <v>204</v>
      </c>
      <c r="I18" s="5">
        <v>80</v>
      </c>
      <c r="J18" s="5">
        <v>188</v>
      </c>
      <c r="K18" s="5">
        <v>92</v>
      </c>
      <c r="L18" s="5">
        <v>85</v>
      </c>
      <c r="M18" s="5">
        <v>2655</v>
      </c>
    </row>
    <row r="19" spans="1:13">
      <c r="A19" s="5" t="s">
        <v>31</v>
      </c>
      <c r="B19" s="5">
        <v>3536</v>
      </c>
      <c r="C19" s="5">
        <v>434</v>
      </c>
      <c r="D19" s="5">
        <v>18</v>
      </c>
      <c r="E19" s="5">
        <v>88</v>
      </c>
      <c r="F19" s="5">
        <v>40</v>
      </c>
      <c r="G19" s="5">
        <v>3904</v>
      </c>
      <c r="H19" s="5">
        <v>197</v>
      </c>
      <c r="I19" s="5">
        <v>81</v>
      </c>
      <c r="J19" s="5">
        <v>181</v>
      </c>
      <c r="K19" s="5">
        <v>93</v>
      </c>
      <c r="L19" s="5">
        <v>102</v>
      </c>
      <c r="M19" s="5">
        <v>3250</v>
      </c>
    </row>
    <row r="20" spans="1:13">
      <c r="A20" s="5" t="s">
        <v>32</v>
      </c>
      <c r="B20" s="5">
        <v>3425</v>
      </c>
      <c r="C20" s="5">
        <v>434</v>
      </c>
      <c r="D20" s="5">
        <v>19</v>
      </c>
      <c r="E20" s="5">
        <v>91</v>
      </c>
      <c r="F20" s="5">
        <v>60</v>
      </c>
      <c r="G20" s="5">
        <v>3809</v>
      </c>
      <c r="H20" s="5">
        <v>197</v>
      </c>
      <c r="I20" s="5">
        <v>81</v>
      </c>
      <c r="J20" s="5">
        <v>181</v>
      </c>
      <c r="K20" s="5">
        <v>93</v>
      </c>
      <c r="L20" s="5">
        <v>99</v>
      </c>
      <c r="M20" s="5">
        <v>3158</v>
      </c>
    </row>
    <row r="21" spans="1:13">
      <c r="A21" s="5" t="s">
        <v>33</v>
      </c>
      <c r="B21" s="5">
        <v>3555</v>
      </c>
      <c r="C21" s="5">
        <v>434</v>
      </c>
      <c r="D21" s="5">
        <v>20</v>
      </c>
      <c r="E21" s="5">
        <v>94</v>
      </c>
      <c r="F21" s="5">
        <v>120</v>
      </c>
      <c r="G21" s="5">
        <v>3995</v>
      </c>
      <c r="H21" s="5">
        <v>204</v>
      </c>
      <c r="I21" s="5">
        <v>81</v>
      </c>
      <c r="J21" s="5">
        <v>188</v>
      </c>
      <c r="K21" s="5">
        <v>93</v>
      </c>
      <c r="L21" s="5">
        <v>103</v>
      </c>
      <c r="M21" s="5">
        <v>3326</v>
      </c>
    </row>
    <row r="22" spans="1:13">
      <c r="A22" s="5" t="s">
        <v>34</v>
      </c>
      <c r="B22" s="5">
        <v>3717</v>
      </c>
      <c r="C22" s="5">
        <v>431</v>
      </c>
      <c r="D22" s="5">
        <v>21</v>
      </c>
      <c r="E22" s="5">
        <v>97</v>
      </c>
      <c r="F22" s="5">
        <v>110</v>
      </c>
      <c r="G22" s="5">
        <v>4140</v>
      </c>
      <c r="H22" s="5">
        <v>211</v>
      </c>
      <c r="I22" s="5">
        <v>80</v>
      </c>
      <c r="J22" s="5">
        <v>194</v>
      </c>
      <c r="K22" s="5">
        <v>92</v>
      </c>
      <c r="L22" s="5">
        <v>108</v>
      </c>
      <c r="M22" s="5">
        <v>3455</v>
      </c>
    </row>
    <row r="23" spans="1:13">
      <c r="A23" s="5" t="s">
        <v>35</v>
      </c>
      <c r="B23" s="5">
        <v>3707</v>
      </c>
      <c r="C23" s="5">
        <v>424</v>
      </c>
      <c r="D23" s="5">
        <v>22</v>
      </c>
      <c r="E23" s="5">
        <v>100</v>
      </c>
      <c r="F23" s="5">
        <v>110</v>
      </c>
      <c r="G23" s="5">
        <v>4119</v>
      </c>
      <c r="H23" s="5">
        <v>224</v>
      </c>
      <c r="I23" s="5">
        <v>79</v>
      </c>
      <c r="J23" s="5">
        <v>206</v>
      </c>
      <c r="K23" s="5">
        <v>91</v>
      </c>
      <c r="L23" s="5">
        <v>107</v>
      </c>
      <c r="M23" s="5">
        <v>3412</v>
      </c>
    </row>
    <row r="24" spans="1:13">
      <c r="A24" s="5" t="s">
        <v>36</v>
      </c>
      <c r="B24" s="5">
        <v>3540</v>
      </c>
      <c r="C24" s="5">
        <v>417</v>
      </c>
      <c r="D24" s="5">
        <v>23</v>
      </c>
      <c r="E24" s="5">
        <v>103</v>
      </c>
      <c r="F24" s="5">
        <v>80</v>
      </c>
      <c r="G24" s="5">
        <v>3911</v>
      </c>
      <c r="H24" s="5">
        <v>231</v>
      </c>
      <c r="I24" s="5">
        <v>77</v>
      </c>
      <c r="J24" s="5">
        <v>213</v>
      </c>
      <c r="K24" s="5">
        <v>89</v>
      </c>
      <c r="L24" s="5">
        <v>101</v>
      </c>
      <c r="M24" s="5">
        <v>3200</v>
      </c>
    </row>
    <row r="25" spans="1:13">
      <c r="A25" s="5" t="s">
        <v>37</v>
      </c>
      <c r="B25" s="5">
        <v>3752</v>
      </c>
      <c r="C25" s="5">
        <v>420</v>
      </c>
      <c r="D25" s="5">
        <v>24</v>
      </c>
      <c r="E25" s="5">
        <v>106</v>
      </c>
      <c r="F25" s="5">
        <v>70</v>
      </c>
      <c r="G25" s="5">
        <v>4112</v>
      </c>
      <c r="H25" s="5">
        <v>231</v>
      </c>
      <c r="I25" s="5">
        <v>78</v>
      </c>
      <c r="J25" s="5">
        <v>213</v>
      </c>
      <c r="K25" s="5">
        <v>90</v>
      </c>
      <c r="L25" s="5">
        <v>108</v>
      </c>
      <c r="M25" s="5">
        <v>3392</v>
      </c>
    </row>
    <row r="26" spans="1:13">
      <c r="A26" s="5" t="s">
        <v>38</v>
      </c>
      <c r="B26" s="5">
        <v>4025</v>
      </c>
      <c r="C26" s="5">
        <v>427</v>
      </c>
      <c r="D26" s="5">
        <v>25</v>
      </c>
      <c r="E26" s="5">
        <v>109</v>
      </c>
      <c r="F26" s="5">
        <v>60</v>
      </c>
      <c r="G26" s="5">
        <v>4378</v>
      </c>
      <c r="H26" s="5">
        <v>218</v>
      </c>
      <c r="I26" s="5">
        <v>79</v>
      </c>
      <c r="J26" s="5">
        <v>200</v>
      </c>
      <c r="K26" s="5">
        <v>92</v>
      </c>
      <c r="L26" s="5">
        <v>116</v>
      </c>
      <c r="M26" s="5">
        <v>3673</v>
      </c>
    </row>
    <row r="27" spans="1:13">
      <c r="A27" s="5" t="s">
        <v>39</v>
      </c>
      <c r="B27" s="5">
        <v>4811</v>
      </c>
      <c r="C27" s="5">
        <v>434</v>
      </c>
      <c r="D27" s="5">
        <v>26</v>
      </c>
      <c r="E27" s="5">
        <v>112</v>
      </c>
      <c r="F27" s="5">
        <v>20</v>
      </c>
      <c r="G27" s="5">
        <v>5127</v>
      </c>
      <c r="H27" s="5">
        <v>224</v>
      </c>
      <c r="I27" s="5">
        <v>81</v>
      </c>
      <c r="J27" s="5">
        <v>206</v>
      </c>
      <c r="K27" s="5">
        <v>93</v>
      </c>
      <c r="L27" s="5">
        <v>140</v>
      </c>
      <c r="M27" s="5">
        <v>4383</v>
      </c>
    </row>
    <row r="28" spans="1:13">
      <c r="A28" s="5" t="s">
        <v>40</v>
      </c>
      <c r="B28" s="5">
        <v>4214</v>
      </c>
      <c r="C28" s="5">
        <v>466</v>
      </c>
      <c r="D28" s="5">
        <v>27</v>
      </c>
      <c r="E28" s="5">
        <v>115</v>
      </c>
      <c r="F28" s="5">
        <v>0</v>
      </c>
      <c r="G28" s="5">
        <v>4538</v>
      </c>
      <c r="H28" s="5">
        <v>224</v>
      </c>
      <c r="I28" s="5">
        <v>86</v>
      </c>
      <c r="J28" s="5">
        <v>206</v>
      </c>
      <c r="K28" s="5">
        <v>100</v>
      </c>
      <c r="L28" s="5">
        <v>120</v>
      </c>
      <c r="M28" s="5">
        <v>3802</v>
      </c>
    </row>
    <row r="29" spans="1:13">
      <c r="A29" s="5" t="s">
        <v>41</v>
      </c>
      <c r="B29" s="5">
        <v>4080</v>
      </c>
      <c r="C29" s="5">
        <v>501</v>
      </c>
      <c r="D29" s="5">
        <v>29</v>
      </c>
      <c r="E29" s="5">
        <v>118</v>
      </c>
      <c r="F29" s="5">
        <v>10</v>
      </c>
      <c r="G29" s="5">
        <v>4444</v>
      </c>
      <c r="H29" s="5">
        <v>245</v>
      </c>
      <c r="I29" s="5">
        <v>93</v>
      </c>
      <c r="J29" s="5">
        <v>225</v>
      </c>
      <c r="K29" s="5">
        <v>107</v>
      </c>
      <c r="L29" s="5">
        <v>117</v>
      </c>
      <c r="M29" s="5">
        <v>3657</v>
      </c>
    </row>
    <row r="30" spans="1:13">
      <c r="A30" s="5" t="s">
        <v>42</v>
      </c>
      <c r="B30" s="5">
        <v>4458</v>
      </c>
      <c r="C30" s="5">
        <v>554</v>
      </c>
      <c r="D30" s="5">
        <v>30</v>
      </c>
      <c r="E30" s="5">
        <v>121</v>
      </c>
      <c r="F30" s="5">
        <v>-20</v>
      </c>
      <c r="G30" s="5">
        <v>4841</v>
      </c>
      <c r="H30" s="5">
        <v>279</v>
      </c>
      <c r="I30" s="5">
        <v>103</v>
      </c>
      <c r="J30" s="5">
        <v>256</v>
      </c>
      <c r="K30" s="5">
        <v>119</v>
      </c>
      <c r="L30" s="5">
        <v>129</v>
      </c>
      <c r="M30" s="5">
        <v>3955</v>
      </c>
    </row>
    <row r="31" spans="1:13">
      <c r="A31" s="5" t="s">
        <v>43</v>
      </c>
      <c r="B31" s="5">
        <v>5192</v>
      </c>
      <c r="C31" s="5">
        <v>606</v>
      </c>
      <c r="D31" s="5">
        <v>31</v>
      </c>
      <c r="E31" s="5">
        <v>124</v>
      </c>
      <c r="F31" s="5">
        <v>10</v>
      </c>
      <c r="G31" s="5">
        <v>5653</v>
      </c>
      <c r="H31" s="5">
        <v>394</v>
      </c>
      <c r="I31" s="5">
        <v>112</v>
      </c>
      <c r="J31" s="5">
        <v>363</v>
      </c>
      <c r="K31" s="5">
        <v>130</v>
      </c>
      <c r="L31" s="5">
        <v>151</v>
      </c>
      <c r="M31" s="5">
        <v>4503</v>
      </c>
    </row>
    <row r="32" spans="1:13">
      <c r="A32" s="5" t="s">
        <v>44</v>
      </c>
      <c r="B32" s="5">
        <v>5498</v>
      </c>
      <c r="C32" s="5">
        <v>662</v>
      </c>
      <c r="D32" s="5">
        <v>33</v>
      </c>
      <c r="E32" s="5">
        <v>127</v>
      </c>
      <c r="F32" s="5">
        <v>20</v>
      </c>
      <c r="G32" s="5">
        <v>6020</v>
      </c>
      <c r="H32" s="5">
        <v>435</v>
      </c>
      <c r="I32" s="5">
        <v>123</v>
      </c>
      <c r="J32" s="5">
        <v>400</v>
      </c>
      <c r="K32" s="5">
        <v>142</v>
      </c>
      <c r="L32" s="5">
        <v>159</v>
      </c>
      <c r="M32" s="5">
        <v>4761</v>
      </c>
    </row>
    <row r="33" spans="1:13">
      <c r="A33" s="5" t="s">
        <v>45</v>
      </c>
      <c r="B33" s="5">
        <v>5809</v>
      </c>
      <c r="C33" s="5">
        <v>673</v>
      </c>
      <c r="D33" s="5">
        <v>34</v>
      </c>
      <c r="E33" s="5">
        <v>130</v>
      </c>
      <c r="F33" s="5">
        <v>20</v>
      </c>
      <c r="G33" s="5">
        <v>6338</v>
      </c>
      <c r="H33" s="5">
        <v>354</v>
      </c>
      <c r="I33" s="5">
        <v>125</v>
      </c>
      <c r="J33" s="5">
        <v>325</v>
      </c>
      <c r="K33" s="5">
        <v>144</v>
      </c>
      <c r="L33" s="5">
        <v>172</v>
      </c>
      <c r="M33" s="5">
        <v>5218</v>
      </c>
    </row>
    <row r="34" spans="1:13">
      <c r="A34" s="5" t="s">
        <v>46</v>
      </c>
      <c r="B34" s="5">
        <v>5069</v>
      </c>
      <c r="C34" s="5">
        <v>648</v>
      </c>
      <c r="D34" s="5">
        <v>36</v>
      </c>
      <c r="E34" s="5">
        <v>133</v>
      </c>
      <c r="F34" s="5">
        <v>10</v>
      </c>
      <c r="G34" s="5">
        <v>5558</v>
      </c>
      <c r="H34" s="5">
        <v>286</v>
      </c>
      <c r="I34" s="5">
        <v>120</v>
      </c>
      <c r="J34" s="5">
        <v>263</v>
      </c>
      <c r="K34" s="5">
        <v>139</v>
      </c>
      <c r="L34" s="5">
        <v>151</v>
      </c>
      <c r="M34" s="5">
        <v>4599</v>
      </c>
    </row>
    <row r="35" spans="1:13">
      <c r="A35" s="5" t="s">
        <v>47</v>
      </c>
      <c r="B35" s="5">
        <v>5294</v>
      </c>
      <c r="C35" s="5">
        <v>596</v>
      </c>
      <c r="D35" s="5">
        <v>39</v>
      </c>
      <c r="E35" s="5">
        <v>139</v>
      </c>
      <c r="F35" s="5">
        <v>20</v>
      </c>
      <c r="G35" s="5">
        <v>5732</v>
      </c>
      <c r="H35" s="5">
        <v>252</v>
      </c>
      <c r="I35" s="5">
        <v>111</v>
      </c>
      <c r="J35" s="5">
        <v>231</v>
      </c>
      <c r="K35" s="5">
        <v>128</v>
      </c>
      <c r="L35" s="5">
        <v>158</v>
      </c>
      <c r="M35" s="5">
        <v>4852</v>
      </c>
    </row>
    <row r="36" spans="1:13">
      <c r="A36" s="5" t="s">
        <v>48</v>
      </c>
      <c r="B36" s="5">
        <v>5558</v>
      </c>
      <c r="C36" s="5">
        <v>561</v>
      </c>
      <c r="D36" s="5">
        <v>42</v>
      </c>
      <c r="E36" s="5">
        <v>142</v>
      </c>
      <c r="F36" s="5">
        <v>10</v>
      </c>
      <c r="G36" s="5">
        <v>5945</v>
      </c>
      <c r="H36" s="5">
        <v>238</v>
      </c>
      <c r="I36" s="5">
        <v>104</v>
      </c>
      <c r="J36" s="5">
        <v>219</v>
      </c>
      <c r="K36" s="5">
        <v>120</v>
      </c>
      <c r="L36" s="5">
        <v>166</v>
      </c>
      <c r="M36" s="5">
        <v>5098</v>
      </c>
    </row>
    <row r="37" spans="1:13">
      <c r="A37" s="5" t="s">
        <v>49</v>
      </c>
      <c r="B37" s="5">
        <v>5323</v>
      </c>
      <c r="C37" s="5">
        <v>529</v>
      </c>
      <c r="D37" s="5">
        <v>45</v>
      </c>
      <c r="E37" s="5">
        <v>145</v>
      </c>
      <c r="F37" s="5">
        <v>10</v>
      </c>
      <c r="G37" s="5">
        <v>5672</v>
      </c>
      <c r="H37" s="5">
        <v>218</v>
      </c>
      <c r="I37" s="5">
        <v>98</v>
      </c>
      <c r="J37" s="5">
        <v>200</v>
      </c>
      <c r="K37" s="5">
        <v>113</v>
      </c>
      <c r="L37" s="5">
        <v>159</v>
      </c>
      <c r="M37" s="5">
        <v>4884</v>
      </c>
    </row>
    <row r="38" spans="1:13">
      <c r="A38" s="5" t="s">
        <v>50</v>
      </c>
      <c r="B38" s="5">
        <v>4933</v>
      </c>
      <c r="C38" s="5">
        <v>497</v>
      </c>
      <c r="D38" s="5">
        <v>49</v>
      </c>
      <c r="E38" s="5">
        <v>148</v>
      </c>
      <c r="F38" s="5">
        <v>10</v>
      </c>
      <c r="G38" s="5">
        <v>5243</v>
      </c>
      <c r="H38" s="5">
        <v>211</v>
      </c>
      <c r="I38" s="5">
        <v>92</v>
      </c>
      <c r="J38" s="5">
        <v>194</v>
      </c>
      <c r="K38" s="5">
        <v>107</v>
      </c>
      <c r="L38" s="5">
        <v>147</v>
      </c>
      <c r="M38" s="5">
        <v>4492</v>
      </c>
    </row>
    <row r="39" spans="1:13">
      <c r="A39" s="5" t="s">
        <v>51</v>
      </c>
      <c r="B39" s="5">
        <v>5419</v>
      </c>
      <c r="C39" s="5">
        <v>480</v>
      </c>
      <c r="D39" s="5">
        <v>53</v>
      </c>
      <c r="E39" s="5">
        <v>151</v>
      </c>
      <c r="F39" s="5">
        <v>30</v>
      </c>
      <c r="G39" s="5">
        <v>5725</v>
      </c>
      <c r="H39" s="5">
        <v>245</v>
      </c>
      <c r="I39" s="5">
        <v>89</v>
      </c>
      <c r="J39" s="5">
        <v>225</v>
      </c>
      <c r="K39" s="5">
        <v>103</v>
      </c>
      <c r="L39" s="5">
        <v>161</v>
      </c>
      <c r="M39" s="5">
        <v>4902</v>
      </c>
    </row>
    <row r="40" spans="1:13">
      <c r="A40" s="5" t="s">
        <v>52</v>
      </c>
      <c r="B40" s="5">
        <v>5428</v>
      </c>
      <c r="C40" s="5">
        <v>476</v>
      </c>
      <c r="D40" s="5">
        <v>58</v>
      </c>
      <c r="E40" s="5">
        <v>154</v>
      </c>
      <c r="F40" s="5">
        <v>10</v>
      </c>
      <c r="G40" s="5">
        <v>5702</v>
      </c>
      <c r="H40" s="5">
        <v>224</v>
      </c>
      <c r="I40" s="5">
        <v>88</v>
      </c>
      <c r="J40" s="5">
        <v>206</v>
      </c>
      <c r="K40" s="5">
        <v>102</v>
      </c>
      <c r="L40" s="5">
        <v>161</v>
      </c>
      <c r="M40" s="5">
        <v>4921</v>
      </c>
    </row>
    <row r="41" spans="1:13">
      <c r="A41" s="5" t="s">
        <v>53</v>
      </c>
      <c r="B41" s="5">
        <v>5247</v>
      </c>
      <c r="C41" s="5">
        <v>497</v>
      </c>
      <c r="D41" s="5">
        <v>64</v>
      </c>
      <c r="E41" s="5">
        <v>157</v>
      </c>
      <c r="F41" s="5">
        <v>10</v>
      </c>
      <c r="G41" s="5">
        <v>5533</v>
      </c>
      <c r="H41" s="5">
        <v>245</v>
      </c>
      <c r="I41" s="5">
        <v>92</v>
      </c>
      <c r="J41" s="5">
        <v>225</v>
      </c>
      <c r="K41" s="5">
        <v>107</v>
      </c>
      <c r="L41" s="5">
        <v>156</v>
      </c>
      <c r="M41" s="5">
        <v>4708</v>
      </c>
    </row>
    <row r="42" spans="1:13">
      <c r="A42" s="5" t="s">
        <v>54</v>
      </c>
      <c r="B42" s="5">
        <v>5547</v>
      </c>
      <c r="C42" s="5">
        <v>497</v>
      </c>
      <c r="D42" s="5">
        <v>71</v>
      </c>
      <c r="E42" s="5">
        <v>160</v>
      </c>
      <c r="F42" s="5">
        <v>50</v>
      </c>
      <c r="G42" s="5">
        <v>5863</v>
      </c>
      <c r="H42" s="5">
        <v>231</v>
      </c>
      <c r="I42" s="5">
        <v>92</v>
      </c>
      <c r="J42" s="5">
        <v>213</v>
      </c>
      <c r="K42" s="5">
        <v>107</v>
      </c>
      <c r="L42" s="5">
        <v>165</v>
      </c>
      <c r="M42" s="5">
        <v>5055</v>
      </c>
    </row>
    <row r="43" spans="1:13">
      <c r="A43" s="5" t="s">
        <v>55</v>
      </c>
      <c r="B43" s="5">
        <v>5495</v>
      </c>
      <c r="C43" s="5">
        <v>515</v>
      </c>
      <c r="D43" s="5">
        <v>78</v>
      </c>
      <c r="E43" s="5">
        <v>163</v>
      </c>
      <c r="F43" s="5">
        <v>60</v>
      </c>
      <c r="G43" s="5">
        <v>5829</v>
      </c>
      <c r="H43" s="5">
        <v>211</v>
      </c>
      <c r="I43" s="5">
        <v>96</v>
      </c>
      <c r="J43" s="5">
        <v>194</v>
      </c>
      <c r="K43" s="5">
        <v>110</v>
      </c>
      <c r="L43" s="5">
        <v>163</v>
      </c>
      <c r="M43" s="5">
        <v>5055</v>
      </c>
    </row>
    <row r="44" spans="1:13">
      <c r="A44" s="5" t="s">
        <v>56</v>
      </c>
      <c r="B44" s="5">
        <v>5296</v>
      </c>
      <c r="C44" s="5">
        <v>543</v>
      </c>
      <c r="D44" s="5">
        <v>86</v>
      </c>
      <c r="E44" s="5">
        <v>166</v>
      </c>
      <c r="F44" s="5">
        <v>70</v>
      </c>
      <c r="G44" s="5">
        <v>5667</v>
      </c>
      <c r="H44" s="5">
        <v>197</v>
      </c>
      <c r="I44" s="5">
        <v>101</v>
      </c>
      <c r="J44" s="5">
        <v>181</v>
      </c>
      <c r="K44" s="5">
        <v>116</v>
      </c>
      <c r="L44" s="5">
        <v>158</v>
      </c>
      <c r="M44" s="5">
        <v>4904</v>
      </c>
    </row>
    <row r="45" spans="1:13">
      <c r="A45" s="5" t="s">
        <v>57</v>
      </c>
      <c r="B45" s="5">
        <v>5214</v>
      </c>
      <c r="C45" s="5">
        <v>568</v>
      </c>
      <c r="D45" s="5">
        <v>95</v>
      </c>
      <c r="E45" s="5">
        <v>169</v>
      </c>
      <c r="F45" s="5">
        <v>80</v>
      </c>
      <c r="G45" s="5">
        <v>5598</v>
      </c>
      <c r="H45" s="5">
        <v>190</v>
      </c>
      <c r="I45" s="5">
        <v>105</v>
      </c>
      <c r="J45" s="5">
        <v>175</v>
      </c>
      <c r="K45" s="5">
        <v>122</v>
      </c>
      <c r="L45" s="5">
        <v>156</v>
      </c>
      <c r="M45" s="5">
        <v>4850</v>
      </c>
    </row>
    <row r="46" spans="1:13">
      <c r="A46" s="5" t="s">
        <v>58</v>
      </c>
      <c r="B46" s="5">
        <v>5445</v>
      </c>
      <c r="C46" s="5">
        <v>596</v>
      </c>
      <c r="D46" s="5">
        <v>105</v>
      </c>
      <c r="E46" s="5">
        <v>172</v>
      </c>
      <c r="F46" s="5">
        <v>60</v>
      </c>
      <c r="G46" s="5">
        <v>5824</v>
      </c>
      <c r="H46" s="5">
        <v>204</v>
      </c>
      <c r="I46" s="5">
        <v>111</v>
      </c>
      <c r="J46" s="5">
        <v>188</v>
      </c>
      <c r="K46" s="5">
        <v>128</v>
      </c>
      <c r="L46" s="5">
        <v>163</v>
      </c>
      <c r="M46" s="5">
        <v>5030</v>
      </c>
    </row>
    <row r="47" spans="1:13">
      <c r="A47" s="5" t="s">
        <v>59</v>
      </c>
      <c r="B47" s="5">
        <v>5474</v>
      </c>
      <c r="C47" s="5">
        <v>620</v>
      </c>
      <c r="D47" s="5">
        <v>116</v>
      </c>
      <c r="E47" s="5">
        <v>175</v>
      </c>
      <c r="F47" s="5">
        <v>70</v>
      </c>
      <c r="G47" s="5">
        <v>5873</v>
      </c>
      <c r="H47" s="5">
        <v>231</v>
      </c>
      <c r="I47" s="5">
        <v>115</v>
      </c>
      <c r="J47" s="5">
        <v>213</v>
      </c>
      <c r="K47" s="5">
        <v>133</v>
      </c>
      <c r="L47" s="5">
        <v>165</v>
      </c>
      <c r="M47" s="5">
        <v>5016</v>
      </c>
    </row>
    <row r="48" spans="1:13">
      <c r="A48" s="5" t="s">
        <v>60</v>
      </c>
      <c r="B48" s="5">
        <v>5703</v>
      </c>
      <c r="C48" s="5">
        <v>631</v>
      </c>
      <c r="D48" s="5">
        <v>128</v>
      </c>
      <c r="E48" s="5">
        <v>178</v>
      </c>
      <c r="F48" s="5">
        <v>70</v>
      </c>
      <c r="G48" s="5">
        <v>6098</v>
      </c>
      <c r="H48" s="5">
        <v>272</v>
      </c>
      <c r="I48" s="5">
        <v>117</v>
      </c>
      <c r="J48" s="5">
        <v>250</v>
      </c>
      <c r="K48" s="5">
        <v>135</v>
      </c>
      <c r="L48" s="5">
        <v>170</v>
      </c>
      <c r="M48" s="5">
        <v>5154</v>
      </c>
    </row>
    <row r="49" spans="1:13">
      <c r="A49" s="5" t="s">
        <v>61</v>
      </c>
      <c r="B49" s="5">
        <v>6512</v>
      </c>
      <c r="C49" s="5">
        <v>627</v>
      </c>
      <c r="D49" s="5">
        <v>143</v>
      </c>
      <c r="E49" s="5">
        <v>181</v>
      </c>
      <c r="F49" s="5">
        <v>90</v>
      </c>
      <c r="G49" s="5">
        <v>6905</v>
      </c>
      <c r="H49" s="5">
        <v>320</v>
      </c>
      <c r="I49" s="5">
        <v>116</v>
      </c>
      <c r="J49" s="5">
        <v>294</v>
      </c>
      <c r="K49" s="5">
        <v>134</v>
      </c>
      <c r="L49" s="5">
        <v>193</v>
      </c>
      <c r="M49" s="5">
        <v>5848</v>
      </c>
    </row>
    <row r="50" spans="1:13">
      <c r="A50" s="5" t="s">
        <v>62</v>
      </c>
      <c r="B50" s="5">
        <v>6078</v>
      </c>
      <c r="C50" s="5">
        <v>610</v>
      </c>
      <c r="D50" s="5">
        <v>150</v>
      </c>
      <c r="E50" s="5">
        <v>184</v>
      </c>
      <c r="F50" s="5">
        <v>70</v>
      </c>
      <c r="G50" s="5">
        <v>6424</v>
      </c>
      <c r="H50" s="5">
        <v>279</v>
      </c>
      <c r="I50" s="5">
        <v>113</v>
      </c>
      <c r="J50" s="5">
        <v>256</v>
      </c>
      <c r="K50" s="5">
        <v>131</v>
      </c>
      <c r="L50" s="5">
        <v>182</v>
      </c>
      <c r="M50" s="5">
        <v>5463</v>
      </c>
    </row>
    <row r="51" spans="1:13">
      <c r="A51" s="5" t="s">
        <v>63</v>
      </c>
      <c r="B51" s="5">
        <v>6502</v>
      </c>
      <c r="C51" s="5">
        <v>582</v>
      </c>
      <c r="D51" s="5">
        <v>160</v>
      </c>
      <c r="E51" s="5">
        <v>187</v>
      </c>
      <c r="F51" s="5">
        <v>90</v>
      </c>
      <c r="G51" s="5">
        <v>6827</v>
      </c>
      <c r="H51" s="5">
        <v>265</v>
      </c>
      <c r="I51" s="5">
        <v>108</v>
      </c>
      <c r="J51" s="5">
        <v>244</v>
      </c>
      <c r="K51" s="5">
        <v>125</v>
      </c>
      <c r="L51" s="5">
        <v>194</v>
      </c>
      <c r="M51" s="5">
        <v>5891</v>
      </c>
    </row>
    <row r="52" spans="1:13">
      <c r="A52" s="5" t="s">
        <v>64</v>
      </c>
      <c r="B52" s="5">
        <v>6356</v>
      </c>
      <c r="C52" s="5">
        <v>568</v>
      </c>
      <c r="D52" s="5">
        <v>170</v>
      </c>
      <c r="E52" s="5">
        <v>190</v>
      </c>
      <c r="F52" s="5">
        <v>100</v>
      </c>
      <c r="G52" s="5">
        <v>6664</v>
      </c>
      <c r="H52" s="5">
        <v>245</v>
      </c>
      <c r="I52" s="5">
        <v>105</v>
      </c>
      <c r="J52" s="5">
        <v>225</v>
      </c>
      <c r="K52" s="5">
        <v>122</v>
      </c>
      <c r="L52" s="5">
        <v>191</v>
      </c>
      <c r="M52" s="5">
        <v>5776</v>
      </c>
    </row>
    <row r="53" spans="1:13">
      <c r="A53" s="5" t="s">
        <v>65</v>
      </c>
      <c r="B53" s="5">
        <v>6288</v>
      </c>
      <c r="C53" s="5">
        <v>564</v>
      </c>
      <c r="D53" s="5">
        <v>180</v>
      </c>
      <c r="E53" s="5">
        <v>193</v>
      </c>
      <c r="F53" s="5">
        <v>100</v>
      </c>
      <c r="G53" s="5">
        <v>6579</v>
      </c>
      <c r="H53" s="5">
        <v>245</v>
      </c>
      <c r="I53" s="5">
        <v>105</v>
      </c>
      <c r="J53" s="5">
        <v>225</v>
      </c>
      <c r="K53" s="5">
        <v>121</v>
      </c>
      <c r="L53" s="5">
        <v>189</v>
      </c>
      <c r="M53" s="5">
        <v>5694</v>
      </c>
    </row>
    <row r="54" spans="1:13">
      <c r="A54" s="5" t="s">
        <v>66</v>
      </c>
      <c r="B54" s="5">
        <v>6193</v>
      </c>
      <c r="C54" s="5">
        <v>578</v>
      </c>
      <c r="D54" s="5">
        <v>193</v>
      </c>
      <c r="E54" s="5">
        <v>196</v>
      </c>
      <c r="F54" s="5">
        <v>100</v>
      </c>
      <c r="G54" s="5">
        <v>6482</v>
      </c>
      <c r="H54" s="5">
        <v>258</v>
      </c>
      <c r="I54" s="5">
        <v>107</v>
      </c>
      <c r="J54" s="5">
        <v>238</v>
      </c>
      <c r="K54" s="5">
        <v>124</v>
      </c>
      <c r="L54" s="5">
        <v>185</v>
      </c>
      <c r="M54" s="5">
        <v>5570</v>
      </c>
    </row>
    <row r="55" spans="1:13">
      <c r="A55" s="5" t="s">
        <v>67</v>
      </c>
      <c r="B55" s="5">
        <v>6315</v>
      </c>
      <c r="C55" s="5">
        <v>613</v>
      </c>
      <c r="D55" s="5">
        <v>208</v>
      </c>
      <c r="E55" s="5">
        <v>199</v>
      </c>
      <c r="F55" s="5">
        <v>100</v>
      </c>
      <c r="G55" s="5">
        <v>6621</v>
      </c>
      <c r="H55" s="5">
        <v>272</v>
      </c>
      <c r="I55" s="5">
        <v>114</v>
      </c>
      <c r="J55" s="5">
        <v>250</v>
      </c>
      <c r="K55" s="5">
        <v>131</v>
      </c>
      <c r="L55" s="5">
        <v>190</v>
      </c>
      <c r="M55" s="5">
        <v>5664</v>
      </c>
    </row>
    <row r="56" spans="1:13">
      <c r="A56" s="5" t="s">
        <v>68</v>
      </c>
      <c r="B56" s="5">
        <v>7053</v>
      </c>
      <c r="C56" s="5">
        <v>645</v>
      </c>
      <c r="D56" s="5">
        <v>220</v>
      </c>
      <c r="E56" s="5">
        <v>203</v>
      </c>
      <c r="F56" s="5">
        <v>120</v>
      </c>
      <c r="G56" s="5">
        <v>7395</v>
      </c>
      <c r="H56" s="5">
        <v>292</v>
      </c>
      <c r="I56" s="5">
        <v>120</v>
      </c>
      <c r="J56" s="5">
        <v>269</v>
      </c>
      <c r="K56" s="5">
        <v>138</v>
      </c>
      <c r="L56" s="5">
        <v>211</v>
      </c>
      <c r="M56" s="5">
        <v>6365</v>
      </c>
    </row>
    <row r="57" spans="1:13">
      <c r="A57" s="5" t="s">
        <v>69</v>
      </c>
      <c r="B57" s="5">
        <v>7742</v>
      </c>
      <c r="C57" s="5">
        <v>683</v>
      </c>
      <c r="D57" s="5">
        <v>236</v>
      </c>
      <c r="E57" s="5">
        <v>205</v>
      </c>
      <c r="F57" s="5">
        <v>120</v>
      </c>
      <c r="G57" s="5">
        <v>8104</v>
      </c>
      <c r="H57" s="5">
        <v>292</v>
      </c>
      <c r="I57" s="5">
        <v>127</v>
      </c>
      <c r="J57" s="5">
        <v>269</v>
      </c>
      <c r="K57" s="5">
        <v>146</v>
      </c>
      <c r="L57" s="5">
        <v>231</v>
      </c>
      <c r="M57" s="5">
        <v>7039</v>
      </c>
    </row>
    <row r="58" spans="1:13">
      <c r="A58" s="5" t="s">
        <v>70</v>
      </c>
      <c r="B58" s="5">
        <v>7413</v>
      </c>
      <c r="C58" s="5">
        <v>711</v>
      </c>
      <c r="D58" s="5">
        <v>252</v>
      </c>
      <c r="E58" s="5">
        <v>208</v>
      </c>
      <c r="F58" s="5">
        <v>130</v>
      </c>
      <c r="G58" s="5">
        <v>7794</v>
      </c>
      <c r="H58" s="5">
        <v>374</v>
      </c>
      <c r="I58" s="5">
        <v>132</v>
      </c>
      <c r="J58" s="5">
        <v>344</v>
      </c>
      <c r="K58" s="5">
        <v>152</v>
      </c>
      <c r="L58" s="5">
        <v>222</v>
      </c>
      <c r="M58" s="5">
        <v>6570</v>
      </c>
    </row>
    <row r="59" spans="1:13">
      <c r="A59" s="5" t="s">
        <v>71</v>
      </c>
      <c r="B59" s="5">
        <v>7604</v>
      </c>
      <c r="C59" s="5">
        <v>736</v>
      </c>
      <c r="D59" s="5">
        <v>274</v>
      </c>
      <c r="E59" s="5">
        <v>211</v>
      </c>
      <c r="F59" s="5">
        <v>130</v>
      </c>
      <c r="G59" s="5">
        <v>7985</v>
      </c>
      <c r="H59" s="5">
        <v>456</v>
      </c>
      <c r="I59" s="5">
        <v>137</v>
      </c>
      <c r="J59" s="5">
        <v>419</v>
      </c>
      <c r="K59" s="5">
        <v>158</v>
      </c>
      <c r="L59" s="5">
        <v>228</v>
      </c>
      <c r="M59" s="5">
        <v>6587</v>
      </c>
    </row>
    <row r="60" spans="1:13">
      <c r="A60" s="5" t="s">
        <v>72</v>
      </c>
      <c r="B60" s="5">
        <v>7430</v>
      </c>
      <c r="C60" s="5">
        <v>732</v>
      </c>
      <c r="D60" s="5">
        <v>290</v>
      </c>
      <c r="E60" s="5">
        <v>214</v>
      </c>
      <c r="F60" s="5">
        <v>50</v>
      </c>
      <c r="G60" s="5">
        <v>7708</v>
      </c>
      <c r="H60" s="5">
        <v>367</v>
      </c>
      <c r="I60" s="5">
        <v>136</v>
      </c>
      <c r="J60" s="5">
        <v>338</v>
      </c>
      <c r="K60" s="5">
        <v>157</v>
      </c>
      <c r="L60" s="5">
        <v>221</v>
      </c>
      <c r="M60" s="5">
        <v>6489</v>
      </c>
    </row>
    <row r="61" spans="1:13">
      <c r="A61" s="5" t="s">
        <v>73</v>
      </c>
      <c r="B61" s="5">
        <v>7924</v>
      </c>
      <c r="C61" s="5">
        <v>746</v>
      </c>
      <c r="D61" s="5">
        <v>310</v>
      </c>
      <c r="E61" s="5">
        <v>217</v>
      </c>
      <c r="F61" s="5">
        <v>40</v>
      </c>
      <c r="G61" s="5">
        <v>8183</v>
      </c>
      <c r="H61" s="5">
        <v>326</v>
      </c>
      <c r="I61" s="5">
        <v>138</v>
      </c>
      <c r="J61" s="5">
        <v>300</v>
      </c>
      <c r="K61" s="5">
        <v>160</v>
      </c>
      <c r="L61" s="5">
        <v>237</v>
      </c>
      <c r="M61" s="5">
        <v>7022</v>
      </c>
    </row>
    <row r="62" spans="1:13">
      <c r="A62" s="5" t="s">
        <v>74</v>
      </c>
      <c r="B62" s="5">
        <v>7912</v>
      </c>
      <c r="C62" s="5">
        <v>760</v>
      </c>
      <c r="D62" s="5">
        <v>332</v>
      </c>
      <c r="E62" s="5">
        <v>220</v>
      </c>
      <c r="F62" s="5">
        <v>230</v>
      </c>
      <c r="G62" s="5">
        <v>8350</v>
      </c>
      <c r="H62" s="5">
        <v>347</v>
      </c>
      <c r="I62" s="5">
        <v>141</v>
      </c>
      <c r="J62" s="5">
        <v>319</v>
      </c>
      <c r="K62" s="5">
        <v>163</v>
      </c>
      <c r="L62" s="5">
        <v>236</v>
      </c>
      <c r="M62" s="5">
        <v>7144</v>
      </c>
    </row>
    <row r="63" spans="1:13">
      <c r="A63" s="5" t="s">
        <v>75</v>
      </c>
      <c r="B63" s="5">
        <v>8229</v>
      </c>
      <c r="C63" s="5">
        <v>781</v>
      </c>
      <c r="D63" s="5">
        <v>356</v>
      </c>
      <c r="E63" s="5">
        <v>223</v>
      </c>
      <c r="F63" s="5">
        <v>210</v>
      </c>
      <c r="G63" s="5">
        <v>8641</v>
      </c>
      <c r="H63" s="5">
        <v>354</v>
      </c>
      <c r="I63" s="5">
        <v>145</v>
      </c>
      <c r="J63" s="5">
        <v>325</v>
      </c>
      <c r="K63" s="5">
        <v>167</v>
      </c>
      <c r="L63" s="5">
        <v>247</v>
      </c>
      <c r="M63" s="5">
        <v>7403</v>
      </c>
    </row>
    <row r="64" spans="1:13">
      <c r="A64" s="5" t="s">
        <v>76</v>
      </c>
      <c r="B64" s="5">
        <v>9032</v>
      </c>
      <c r="C64" s="5">
        <v>809</v>
      </c>
      <c r="D64" s="5">
        <v>380</v>
      </c>
      <c r="E64" s="5">
        <v>226</v>
      </c>
      <c r="F64" s="5">
        <v>250</v>
      </c>
      <c r="G64" s="5">
        <v>9485</v>
      </c>
      <c r="H64" s="5">
        <v>367</v>
      </c>
      <c r="I64" s="5">
        <v>150</v>
      </c>
      <c r="J64" s="5">
        <v>338</v>
      </c>
      <c r="K64" s="5">
        <v>173</v>
      </c>
      <c r="L64" s="5">
        <v>269</v>
      </c>
      <c r="M64" s="5">
        <v>8188</v>
      </c>
    </row>
    <row r="65" spans="1:13">
      <c r="A65" s="5" t="s">
        <v>77</v>
      </c>
      <c r="B65" s="5">
        <v>9310</v>
      </c>
      <c r="C65" s="5">
        <v>837</v>
      </c>
      <c r="D65" s="5">
        <v>410</v>
      </c>
      <c r="E65" s="5">
        <v>229</v>
      </c>
      <c r="F65" s="5">
        <v>260</v>
      </c>
      <c r="G65" s="5">
        <v>9768</v>
      </c>
      <c r="H65" s="5">
        <v>428</v>
      </c>
      <c r="I65" s="5">
        <v>155</v>
      </c>
      <c r="J65" s="5">
        <v>394</v>
      </c>
      <c r="K65" s="5">
        <v>179</v>
      </c>
      <c r="L65" s="5">
        <v>278</v>
      </c>
      <c r="M65" s="5">
        <v>8334</v>
      </c>
    </row>
    <row r="66" spans="1:13">
      <c r="A66" s="5" t="s">
        <v>78</v>
      </c>
      <c r="B66" s="5">
        <v>9626</v>
      </c>
      <c r="C66" s="5">
        <v>865</v>
      </c>
      <c r="D66" s="5">
        <v>438</v>
      </c>
      <c r="E66" s="5">
        <v>232</v>
      </c>
      <c r="F66" s="5">
        <v>150</v>
      </c>
      <c r="G66" s="5">
        <v>9971</v>
      </c>
      <c r="H66" s="5">
        <v>476</v>
      </c>
      <c r="I66" s="5">
        <v>161</v>
      </c>
      <c r="J66" s="5">
        <v>438</v>
      </c>
      <c r="K66" s="5">
        <v>185</v>
      </c>
      <c r="L66" s="5">
        <v>287</v>
      </c>
      <c r="M66" s="5">
        <v>8424</v>
      </c>
    </row>
    <row r="67" spans="1:13">
      <c r="A67" s="5" t="s">
        <v>79</v>
      </c>
      <c r="B67" s="5">
        <v>10107</v>
      </c>
      <c r="C67" s="5">
        <v>869</v>
      </c>
      <c r="D67" s="5">
        <v>470</v>
      </c>
      <c r="E67" s="5">
        <v>235</v>
      </c>
      <c r="F67" s="5">
        <v>-90</v>
      </c>
      <c r="G67" s="5">
        <v>10181</v>
      </c>
      <c r="H67" s="5">
        <v>422</v>
      </c>
      <c r="I67" s="5">
        <v>161</v>
      </c>
      <c r="J67" s="5">
        <v>388</v>
      </c>
      <c r="K67" s="5">
        <v>186</v>
      </c>
      <c r="L67" s="5">
        <v>302</v>
      </c>
      <c r="M67" s="5">
        <v>8722</v>
      </c>
    </row>
    <row r="68" spans="1:13">
      <c r="A68" s="5" t="s">
        <v>80</v>
      </c>
      <c r="B68" s="5">
        <v>10468</v>
      </c>
      <c r="C68" s="5">
        <v>893</v>
      </c>
      <c r="D68" s="5">
        <v>500</v>
      </c>
      <c r="E68" s="5">
        <v>238</v>
      </c>
      <c r="F68" s="5">
        <v>-100</v>
      </c>
      <c r="G68" s="5">
        <v>10523</v>
      </c>
      <c r="H68" s="5">
        <v>388</v>
      </c>
      <c r="I68" s="5">
        <v>166</v>
      </c>
      <c r="J68" s="5">
        <v>356</v>
      </c>
      <c r="K68" s="5">
        <v>191</v>
      </c>
      <c r="L68" s="5">
        <v>313</v>
      </c>
      <c r="M68" s="5">
        <v>9109</v>
      </c>
    </row>
    <row r="69" spans="1:13">
      <c r="A69" s="5" t="s">
        <v>81</v>
      </c>
      <c r="B69" s="5">
        <v>10699</v>
      </c>
      <c r="C69" s="5">
        <v>925</v>
      </c>
      <c r="D69" s="5">
        <v>520</v>
      </c>
      <c r="E69" s="5">
        <v>241</v>
      </c>
      <c r="F69" s="5">
        <v>140</v>
      </c>
      <c r="G69" s="5">
        <v>11003</v>
      </c>
      <c r="H69" s="5">
        <v>415</v>
      </c>
      <c r="I69" s="5">
        <v>172</v>
      </c>
      <c r="J69" s="5">
        <v>381</v>
      </c>
      <c r="K69" s="5">
        <v>198</v>
      </c>
      <c r="L69" s="5">
        <v>320</v>
      </c>
      <c r="M69" s="5">
        <v>9517</v>
      </c>
    </row>
    <row r="70" spans="1:13">
      <c r="A70" s="5" t="s">
        <v>82</v>
      </c>
      <c r="B70" s="5">
        <v>10906</v>
      </c>
      <c r="C70" s="5">
        <v>963</v>
      </c>
      <c r="D70" s="5">
        <v>580</v>
      </c>
      <c r="E70" s="5">
        <v>244</v>
      </c>
      <c r="F70" s="5">
        <v>240</v>
      </c>
      <c r="G70" s="5">
        <v>11285</v>
      </c>
      <c r="H70" s="5">
        <v>428</v>
      </c>
      <c r="I70" s="5">
        <v>179</v>
      </c>
      <c r="J70" s="5">
        <v>394</v>
      </c>
      <c r="K70" s="5">
        <v>206</v>
      </c>
      <c r="L70" s="5">
        <v>326</v>
      </c>
      <c r="M70" s="5">
        <v>9752</v>
      </c>
    </row>
    <row r="71" spans="1:13">
      <c r="A71" s="5" t="s">
        <v>83</v>
      </c>
      <c r="B71" s="5">
        <v>12384</v>
      </c>
      <c r="C71" s="5">
        <v>995</v>
      </c>
      <c r="D71" s="5">
        <v>660</v>
      </c>
      <c r="E71" s="5">
        <v>247</v>
      </c>
      <c r="F71" s="5">
        <v>-170</v>
      </c>
      <c r="G71" s="5">
        <v>12302</v>
      </c>
      <c r="H71" s="5">
        <v>483</v>
      </c>
      <c r="I71" s="5">
        <v>185</v>
      </c>
      <c r="J71" s="5">
        <v>444</v>
      </c>
      <c r="K71" s="5">
        <v>213</v>
      </c>
      <c r="L71" s="5">
        <v>370</v>
      </c>
      <c r="M71" s="5">
        <v>10605</v>
      </c>
    </row>
    <row r="72" spans="1:13">
      <c r="A72" s="5" t="s">
        <v>84</v>
      </c>
      <c r="B72" s="5">
        <v>11740</v>
      </c>
      <c r="C72" s="5">
        <v>1023</v>
      </c>
      <c r="D72" s="5">
        <v>748</v>
      </c>
      <c r="E72" s="5">
        <v>250</v>
      </c>
      <c r="F72" s="5">
        <v>730</v>
      </c>
      <c r="G72" s="5">
        <v>12495</v>
      </c>
      <c r="H72" s="5">
        <v>517</v>
      </c>
      <c r="I72" s="5">
        <v>190</v>
      </c>
      <c r="J72" s="5">
        <v>475</v>
      </c>
      <c r="K72" s="5">
        <v>219</v>
      </c>
      <c r="L72" s="5">
        <v>350</v>
      </c>
      <c r="M72" s="5">
        <v>10744</v>
      </c>
    </row>
    <row r="73" spans="1:13">
      <c r="A73" s="5" t="s">
        <v>85</v>
      </c>
      <c r="B73" s="5">
        <v>11951</v>
      </c>
      <c r="C73" s="5">
        <v>1538</v>
      </c>
      <c r="D73" s="5">
        <v>622</v>
      </c>
      <c r="E73" s="5">
        <v>686</v>
      </c>
      <c r="F73" s="5">
        <v>-420</v>
      </c>
      <c r="G73" s="5">
        <v>11761</v>
      </c>
      <c r="H73" s="5">
        <v>577</v>
      </c>
      <c r="I73" s="5">
        <v>328</v>
      </c>
      <c r="J73" s="5">
        <v>550</v>
      </c>
      <c r="K73" s="5">
        <v>329</v>
      </c>
      <c r="L73" s="5">
        <v>849</v>
      </c>
      <c r="M73" s="5">
        <v>9128</v>
      </c>
    </row>
    <row r="74" spans="1:13">
      <c r="A74" s="5" t="s">
        <v>86</v>
      </c>
      <c r="B74" s="5">
        <v>11241</v>
      </c>
      <c r="C74" s="5">
        <v>1503</v>
      </c>
      <c r="D74" s="5">
        <v>723</v>
      </c>
      <c r="E74" s="5">
        <v>748</v>
      </c>
      <c r="F74" s="5">
        <v>250</v>
      </c>
      <c r="G74" s="5">
        <v>11523</v>
      </c>
      <c r="H74" s="5">
        <v>619</v>
      </c>
      <c r="I74" s="5">
        <v>331</v>
      </c>
      <c r="J74" s="5">
        <v>563</v>
      </c>
      <c r="K74" s="5">
        <v>322</v>
      </c>
      <c r="L74" s="5">
        <v>773</v>
      </c>
      <c r="M74" s="5">
        <v>8915</v>
      </c>
    </row>
    <row r="75" spans="1:13">
      <c r="A75" s="5" t="s">
        <v>87</v>
      </c>
      <c r="B75" s="5">
        <v>12973</v>
      </c>
      <c r="C75" s="5">
        <v>1531</v>
      </c>
      <c r="D75" s="5">
        <v>690</v>
      </c>
      <c r="E75" s="5">
        <v>865</v>
      </c>
      <c r="F75" s="5">
        <v>790</v>
      </c>
      <c r="G75" s="5">
        <v>13739</v>
      </c>
      <c r="H75" s="5">
        <v>704</v>
      </c>
      <c r="I75" s="5">
        <v>366</v>
      </c>
      <c r="J75" s="5">
        <v>581</v>
      </c>
      <c r="K75" s="5">
        <v>328</v>
      </c>
      <c r="L75" s="5">
        <v>827</v>
      </c>
      <c r="M75" s="5">
        <v>10933</v>
      </c>
    </row>
    <row r="76" spans="1:13">
      <c r="A76" s="5" t="s">
        <v>88</v>
      </c>
      <c r="B76" s="5">
        <v>14523</v>
      </c>
      <c r="C76" s="5">
        <v>1608</v>
      </c>
      <c r="D76" s="5">
        <v>775</v>
      </c>
      <c r="E76" s="5">
        <v>891</v>
      </c>
      <c r="F76" s="5">
        <v>80</v>
      </c>
      <c r="G76" s="5">
        <v>14545</v>
      </c>
      <c r="H76" s="5">
        <v>714</v>
      </c>
      <c r="I76" s="5">
        <v>360</v>
      </c>
      <c r="J76" s="5">
        <v>610</v>
      </c>
      <c r="K76" s="5">
        <v>344</v>
      </c>
      <c r="L76" s="5">
        <v>820</v>
      </c>
      <c r="M76" s="5">
        <v>11688</v>
      </c>
    </row>
    <row r="77" spans="1:13">
      <c r="A77" s="5" t="s">
        <v>89</v>
      </c>
      <c r="B77" s="5">
        <v>14207</v>
      </c>
      <c r="C77" s="5">
        <v>1650</v>
      </c>
      <c r="D77" s="5">
        <v>768</v>
      </c>
      <c r="E77" s="5">
        <v>885</v>
      </c>
      <c r="F77" s="5">
        <v>-240</v>
      </c>
      <c r="G77" s="5">
        <v>13964</v>
      </c>
      <c r="H77" s="5">
        <v>678</v>
      </c>
      <c r="I77" s="5">
        <v>351</v>
      </c>
      <c r="J77" s="5">
        <v>644</v>
      </c>
      <c r="K77" s="5">
        <v>353</v>
      </c>
      <c r="L77" s="5">
        <v>837</v>
      </c>
      <c r="M77" s="5">
        <v>11101</v>
      </c>
    </row>
    <row r="78" spans="1:13">
      <c r="A78" s="5" t="s">
        <v>90</v>
      </c>
      <c r="B78" s="5">
        <v>12319</v>
      </c>
      <c r="C78" s="5">
        <v>1594</v>
      </c>
      <c r="D78" s="5">
        <v>636</v>
      </c>
      <c r="E78" s="5">
        <v>879</v>
      </c>
      <c r="F78" s="5">
        <v>820</v>
      </c>
      <c r="G78" s="5">
        <v>13218</v>
      </c>
      <c r="H78" s="5">
        <v>597</v>
      </c>
      <c r="I78" s="5">
        <v>314</v>
      </c>
      <c r="J78" s="5">
        <v>650</v>
      </c>
      <c r="K78" s="5">
        <v>341</v>
      </c>
      <c r="L78" s="5">
        <v>749</v>
      </c>
      <c r="M78" s="5">
        <v>10567</v>
      </c>
    </row>
    <row r="79" spans="1:13">
      <c r="A79" s="5" t="s">
        <v>91</v>
      </c>
      <c r="B79" s="5">
        <v>10778</v>
      </c>
      <c r="C79" s="5">
        <v>1464</v>
      </c>
      <c r="D79" s="5">
        <v>503</v>
      </c>
      <c r="E79" s="5">
        <v>757</v>
      </c>
      <c r="F79" s="5">
        <v>390</v>
      </c>
      <c r="G79" s="5">
        <v>11372</v>
      </c>
      <c r="H79" s="5">
        <v>494</v>
      </c>
      <c r="I79" s="5">
        <v>251</v>
      </c>
      <c r="J79" s="5">
        <v>619</v>
      </c>
      <c r="K79" s="5">
        <v>314</v>
      </c>
      <c r="L79" s="5">
        <v>677</v>
      </c>
      <c r="M79" s="5">
        <v>9017</v>
      </c>
    </row>
    <row r="80" spans="1:13">
      <c r="A80" s="5" t="s">
        <v>92</v>
      </c>
      <c r="B80" s="5">
        <v>9701</v>
      </c>
      <c r="C80" s="5">
        <v>1244</v>
      </c>
      <c r="D80" s="5">
        <v>522</v>
      </c>
      <c r="E80" s="5">
        <v>702</v>
      </c>
      <c r="F80" s="5">
        <v>-290</v>
      </c>
      <c r="G80" s="5">
        <v>9431</v>
      </c>
      <c r="H80" s="5">
        <v>472</v>
      </c>
      <c r="I80" s="5">
        <v>203</v>
      </c>
      <c r="J80" s="5">
        <v>556</v>
      </c>
      <c r="K80" s="5">
        <v>266</v>
      </c>
      <c r="L80" s="5">
        <v>671</v>
      </c>
      <c r="M80" s="5">
        <v>7263</v>
      </c>
    </row>
    <row r="81" spans="1:13">
      <c r="A81" s="5" t="s">
        <v>93</v>
      </c>
      <c r="B81" s="5">
        <v>10006</v>
      </c>
      <c r="C81" s="5">
        <v>1191</v>
      </c>
      <c r="D81" s="5">
        <v>571</v>
      </c>
      <c r="E81" s="5">
        <v>670</v>
      </c>
      <c r="F81" s="5">
        <v>370</v>
      </c>
      <c r="G81" s="5">
        <v>10326</v>
      </c>
      <c r="H81" s="5">
        <v>551</v>
      </c>
      <c r="I81" s="5">
        <v>217</v>
      </c>
      <c r="J81" s="5">
        <v>544</v>
      </c>
      <c r="K81" s="5">
        <v>255</v>
      </c>
      <c r="L81" s="5">
        <v>623</v>
      </c>
      <c r="M81" s="5">
        <v>8136</v>
      </c>
    </row>
    <row r="82" spans="1:13">
      <c r="A82" s="5" t="s">
        <v>94</v>
      </c>
      <c r="B82" s="5">
        <v>10944</v>
      </c>
      <c r="C82" s="5">
        <v>1251</v>
      </c>
      <c r="D82" s="5">
        <v>634</v>
      </c>
      <c r="E82" s="5">
        <v>757</v>
      </c>
      <c r="F82" s="5">
        <v>980</v>
      </c>
      <c r="G82" s="5">
        <v>10524</v>
      </c>
      <c r="H82" s="5">
        <v>606</v>
      </c>
      <c r="I82" s="5">
        <v>227</v>
      </c>
      <c r="J82" s="5">
        <v>556</v>
      </c>
      <c r="K82" s="5">
        <v>268</v>
      </c>
      <c r="L82" s="5">
        <v>564</v>
      </c>
      <c r="M82" s="5">
        <v>8303</v>
      </c>
    </row>
    <row r="83" spans="1:13">
      <c r="A83" s="5" t="s">
        <v>95</v>
      </c>
      <c r="B83" s="5">
        <v>11461</v>
      </c>
      <c r="C83" s="5">
        <v>1254</v>
      </c>
      <c r="D83" s="5">
        <v>740</v>
      </c>
      <c r="E83" s="5">
        <v>791</v>
      </c>
      <c r="F83" s="5">
        <v>-130</v>
      </c>
      <c r="G83" s="5">
        <v>11054</v>
      </c>
      <c r="H83" s="5">
        <v>723</v>
      </c>
      <c r="I83" s="5">
        <v>222</v>
      </c>
      <c r="J83" s="5">
        <v>575</v>
      </c>
      <c r="K83" s="5">
        <v>269</v>
      </c>
      <c r="L83" s="5">
        <v>543</v>
      </c>
      <c r="M83" s="5">
        <v>8722</v>
      </c>
    </row>
    <row r="84" spans="1:13">
      <c r="A84" s="5" t="s">
        <v>96</v>
      </c>
      <c r="B84" s="5">
        <v>12030</v>
      </c>
      <c r="C84" s="5">
        <v>1258</v>
      </c>
      <c r="D84" s="5">
        <v>712</v>
      </c>
      <c r="E84" s="5">
        <v>837</v>
      </c>
      <c r="F84" s="5">
        <v>1020</v>
      </c>
      <c r="G84" s="5">
        <v>12759</v>
      </c>
      <c r="H84" s="5">
        <v>790</v>
      </c>
      <c r="I84" s="5">
        <v>238</v>
      </c>
      <c r="J84" s="5">
        <v>600</v>
      </c>
      <c r="K84" s="5">
        <v>269</v>
      </c>
      <c r="L84" s="5">
        <v>568</v>
      </c>
      <c r="M84" s="5">
        <v>10294</v>
      </c>
    </row>
    <row r="85" spans="1:13">
      <c r="A85" s="5" t="s">
        <v>97</v>
      </c>
      <c r="B85" s="5">
        <v>12523</v>
      </c>
      <c r="C85" s="5">
        <v>1293</v>
      </c>
      <c r="D85" s="5">
        <v>741</v>
      </c>
      <c r="E85" s="5">
        <v>899</v>
      </c>
      <c r="F85" s="5">
        <v>-120</v>
      </c>
      <c r="G85" s="5">
        <v>12056</v>
      </c>
      <c r="H85" s="5">
        <v>849</v>
      </c>
      <c r="I85" s="5">
        <v>255</v>
      </c>
      <c r="J85" s="5">
        <v>631</v>
      </c>
      <c r="K85" s="5">
        <v>277</v>
      </c>
      <c r="L85" s="5">
        <v>593</v>
      </c>
      <c r="M85" s="5">
        <v>9451</v>
      </c>
    </row>
    <row r="86" spans="1:13">
      <c r="A86" s="5" t="s">
        <v>98</v>
      </c>
      <c r="B86" s="5">
        <v>13240</v>
      </c>
      <c r="C86" s="5">
        <v>1307</v>
      </c>
      <c r="D86" s="5">
        <v>814</v>
      </c>
      <c r="E86" s="5">
        <v>960</v>
      </c>
      <c r="F86" s="5">
        <v>410</v>
      </c>
      <c r="G86" s="5">
        <v>13183</v>
      </c>
      <c r="H86" s="5">
        <v>1014</v>
      </c>
      <c r="I86" s="5">
        <v>235</v>
      </c>
      <c r="J86" s="5">
        <v>650</v>
      </c>
      <c r="K86" s="5">
        <v>280</v>
      </c>
      <c r="L86" s="5">
        <v>643</v>
      </c>
      <c r="M86" s="5">
        <v>10361</v>
      </c>
    </row>
    <row r="87" spans="1:13">
      <c r="A87" s="5" t="s">
        <v>99</v>
      </c>
      <c r="B87" s="5">
        <v>11427</v>
      </c>
      <c r="C87" s="5">
        <v>1527</v>
      </c>
      <c r="D87" s="5">
        <v>670</v>
      </c>
      <c r="E87" s="5">
        <v>949</v>
      </c>
      <c r="F87" s="5">
        <v>630</v>
      </c>
      <c r="G87" s="5">
        <v>11965</v>
      </c>
      <c r="H87" s="5">
        <v>1238</v>
      </c>
      <c r="I87" s="5">
        <v>315</v>
      </c>
      <c r="J87" s="5">
        <v>738</v>
      </c>
      <c r="K87" s="5">
        <v>327</v>
      </c>
      <c r="L87" s="5">
        <v>499</v>
      </c>
      <c r="M87" s="5">
        <v>8848</v>
      </c>
    </row>
    <row r="88" spans="1:13">
      <c r="A88" s="5" t="s">
        <v>100</v>
      </c>
      <c r="B88" s="5">
        <v>13758</v>
      </c>
      <c r="C88" s="5">
        <v>1801</v>
      </c>
      <c r="D88" s="5">
        <v>877</v>
      </c>
      <c r="E88" s="5">
        <v>1027</v>
      </c>
      <c r="F88" s="5">
        <v>660</v>
      </c>
      <c r="G88" s="5">
        <v>14315</v>
      </c>
      <c r="H88" s="5">
        <v>1289</v>
      </c>
      <c r="I88" s="5">
        <v>355</v>
      </c>
      <c r="J88" s="5">
        <v>869</v>
      </c>
      <c r="K88" s="5">
        <v>386</v>
      </c>
      <c r="L88" s="5">
        <v>528</v>
      </c>
      <c r="M88" s="5">
        <v>10888</v>
      </c>
    </row>
    <row r="89" spans="1:13">
      <c r="A89" s="5" t="s">
        <v>101</v>
      </c>
      <c r="B89" s="5">
        <v>14312</v>
      </c>
      <c r="C89" s="5">
        <v>1955</v>
      </c>
      <c r="D89" s="5">
        <v>977</v>
      </c>
      <c r="E89" s="5">
        <v>1153</v>
      </c>
      <c r="F89" s="5">
        <v>260</v>
      </c>
      <c r="G89" s="5">
        <v>14397</v>
      </c>
      <c r="H89" s="5">
        <v>1294</v>
      </c>
      <c r="I89" s="5">
        <v>330</v>
      </c>
      <c r="J89" s="5">
        <v>919</v>
      </c>
      <c r="K89" s="5">
        <v>419</v>
      </c>
      <c r="L89" s="5">
        <v>550</v>
      </c>
      <c r="M89" s="5">
        <v>10885</v>
      </c>
    </row>
    <row r="90" spans="1:13">
      <c r="A90" s="5" t="s">
        <v>102</v>
      </c>
      <c r="B90" s="5">
        <v>15409</v>
      </c>
      <c r="C90" s="5">
        <v>1909</v>
      </c>
      <c r="D90" s="5">
        <v>1077</v>
      </c>
      <c r="E90" s="5">
        <v>1171</v>
      </c>
      <c r="F90" s="5">
        <v>-470</v>
      </c>
      <c r="G90" s="5">
        <v>14600</v>
      </c>
      <c r="H90" s="5">
        <v>1333</v>
      </c>
      <c r="I90" s="5">
        <v>370</v>
      </c>
      <c r="J90" s="5">
        <v>919</v>
      </c>
      <c r="K90" s="5">
        <v>409</v>
      </c>
      <c r="L90" s="5">
        <v>562</v>
      </c>
      <c r="M90" s="5">
        <v>11007</v>
      </c>
    </row>
    <row r="91" spans="1:13">
      <c r="A91" s="5" t="s">
        <v>103</v>
      </c>
      <c r="B91" s="5">
        <v>15764</v>
      </c>
      <c r="C91" s="5">
        <v>1937</v>
      </c>
      <c r="D91" s="5">
        <v>1131</v>
      </c>
      <c r="E91" s="5">
        <v>1323</v>
      </c>
      <c r="F91" s="5">
        <v>-70</v>
      </c>
      <c r="G91" s="5">
        <v>15177</v>
      </c>
      <c r="H91" s="5">
        <v>1397</v>
      </c>
      <c r="I91" s="5">
        <v>367</v>
      </c>
      <c r="J91" s="5">
        <v>963</v>
      </c>
      <c r="K91" s="5">
        <v>415</v>
      </c>
      <c r="L91" s="5">
        <v>571</v>
      </c>
      <c r="M91" s="5">
        <v>11467</v>
      </c>
    </row>
    <row r="92" spans="1:13">
      <c r="A92" s="5" t="s">
        <v>104</v>
      </c>
      <c r="B92" s="5">
        <v>16565</v>
      </c>
      <c r="C92" s="5">
        <v>2060</v>
      </c>
      <c r="D92" s="5">
        <v>910</v>
      </c>
      <c r="E92" s="5">
        <v>1421</v>
      </c>
      <c r="F92" s="5">
        <v>330</v>
      </c>
      <c r="G92" s="5">
        <v>16624</v>
      </c>
      <c r="H92" s="5">
        <v>1456</v>
      </c>
      <c r="I92" s="5">
        <v>379</v>
      </c>
      <c r="J92" s="5">
        <v>1038</v>
      </c>
      <c r="K92" s="5">
        <v>441</v>
      </c>
      <c r="L92" s="5">
        <v>546</v>
      </c>
      <c r="M92" s="5">
        <v>12764</v>
      </c>
    </row>
    <row r="93" spans="1:13">
      <c r="A93" s="5" t="s">
        <v>105</v>
      </c>
      <c r="B93" s="5">
        <v>17315</v>
      </c>
      <c r="C93" s="5">
        <v>2141</v>
      </c>
      <c r="D93" s="5">
        <v>1028</v>
      </c>
      <c r="E93" s="5">
        <v>1502</v>
      </c>
      <c r="F93" s="5">
        <v>-20</v>
      </c>
      <c r="G93" s="5">
        <v>16906</v>
      </c>
      <c r="H93" s="5">
        <v>1490</v>
      </c>
      <c r="I93" s="5">
        <v>400</v>
      </c>
      <c r="J93" s="5">
        <v>1119</v>
      </c>
      <c r="K93" s="5">
        <v>458</v>
      </c>
      <c r="L93" s="5">
        <v>410</v>
      </c>
      <c r="M93" s="5">
        <v>13029</v>
      </c>
    </row>
    <row r="94" spans="1:13">
      <c r="A94" s="5" t="s">
        <v>106</v>
      </c>
      <c r="B94" s="5">
        <v>18782</v>
      </c>
      <c r="C94" s="5">
        <v>2249</v>
      </c>
      <c r="D94" s="5">
        <v>1126</v>
      </c>
      <c r="E94" s="5">
        <v>1614</v>
      </c>
      <c r="F94" s="5">
        <v>80</v>
      </c>
      <c r="G94" s="5">
        <v>18371</v>
      </c>
      <c r="H94" s="5">
        <v>1530</v>
      </c>
      <c r="I94" s="5">
        <v>430</v>
      </c>
      <c r="J94" s="5">
        <v>1206</v>
      </c>
      <c r="K94" s="5">
        <v>482</v>
      </c>
      <c r="L94" s="5">
        <v>422</v>
      </c>
      <c r="M94" s="5">
        <v>14301</v>
      </c>
    </row>
    <row r="95" spans="1:13">
      <c r="A95" s="5" t="s">
        <v>107</v>
      </c>
      <c r="B95" s="5">
        <v>20033</v>
      </c>
      <c r="C95" s="5">
        <v>2358</v>
      </c>
      <c r="D95" s="5">
        <v>1186</v>
      </c>
      <c r="E95" s="5">
        <v>1707</v>
      </c>
      <c r="F95" s="5">
        <v>-210</v>
      </c>
      <c r="G95" s="5">
        <v>19288</v>
      </c>
      <c r="H95" s="5">
        <v>1590</v>
      </c>
      <c r="I95" s="5">
        <v>460</v>
      </c>
      <c r="J95" s="5">
        <v>1281</v>
      </c>
      <c r="K95" s="5">
        <v>505</v>
      </c>
      <c r="L95" s="5">
        <v>422</v>
      </c>
      <c r="M95" s="5">
        <v>15030</v>
      </c>
    </row>
    <row r="96" spans="1:13">
      <c r="A96" s="5" t="s">
        <v>108</v>
      </c>
      <c r="B96" s="5">
        <v>20636</v>
      </c>
      <c r="C96" s="5">
        <v>2533</v>
      </c>
      <c r="D96" s="5">
        <v>1392</v>
      </c>
      <c r="E96" s="5">
        <v>1844</v>
      </c>
      <c r="F96" s="5">
        <v>70</v>
      </c>
      <c r="G96" s="5">
        <v>20003</v>
      </c>
      <c r="H96" s="5">
        <v>1640</v>
      </c>
      <c r="I96" s="5">
        <v>500</v>
      </c>
      <c r="J96" s="5">
        <v>1363</v>
      </c>
      <c r="K96" s="5">
        <v>542</v>
      </c>
      <c r="L96" s="5">
        <v>421</v>
      </c>
      <c r="M96" s="5">
        <v>15537</v>
      </c>
    </row>
  </sheetData>
  <printOptions gridLines="1" gridLinesSet="0"/>
  <pageMargins left="0.75" right="0.75" top="1" bottom="1" header="0.5" footer="0.5"/>
  <pageSetup paperSize="9" fitToWidth="0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32</vt:i4>
      </vt:variant>
    </vt:vector>
  </HeadingPairs>
  <TitlesOfParts>
    <vt:vector size="32" baseType="lpstr">
      <vt:lpstr>ReadMe</vt:lpstr>
      <vt:lpstr>Exp</vt:lpstr>
      <vt:lpstr>ExpConsPrice</vt:lpstr>
      <vt:lpstr>Inc</vt:lpstr>
      <vt:lpstr>OutConsPrices</vt:lpstr>
      <vt:lpstr>OutIndices</vt:lpstr>
      <vt:lpstr>Prices</vt:lpstr>
      <vt:lpstr>Investment</vt:lpstr>
      <vt:lpstr>AgriAccount</vt:lpstr>
      <vt:lpstr>AgriOutput</vt:lpstr>
      <vt:lpstr>RuralWealth</vt:lpstr>
      <vt:lpstr>Pop</vt:lpstr>
      <vt:lpstr>PopWithoutAlsaceLorraine</vt:lpstr>
      <vt:lpstr>FixedAssets</vt:lpstr>
      <vt:lpstr>PrivateRailroadsAssets</vt:lpstr>
      <vt:lpstr>PrivateRailrodLiab</vt:lpstr>
      <vt:lpstr>WorkersBySector</vt:lpstr>
      <vt:lpstr>SelfEmployedBySector</vt:lpstr>
      <vt:lpstr>AverageWageBySector</vt:lpstr>
      <vt:lpstr>BoP</vt:lpstr>
      <vt:lpstr>BoP25-35</vt:lpstr>
      <vt:lpstr>Saving</vt:lpstr>
      <vt:lpstr>DomesticPublicDebt</vt:lpstr>
      <vt:lpstr>ExternalPublicDebt</vt:lpstr>
      <vt:lpstr>GovInterest</vt:lpstr>
      <vt:lpstr>Taxes</vt:lpstr>
      <vt:lpstr>SocialTransfers</vt:lpstr>
      <vt:lpstr>GovTransfers</vt:lpstr>
      <vt:lpstr>PublicSaving</vt:lpstr>
      <vt:lpstr>Zeitreihenauswahl</vt:lpstr>
      <vt:lpstr>Zeitreihenauswahl (2)</vt:lpstr>
      <vt:lpstr>Zeitreihenauswahl (3)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Gabriel Zucman</cp:lastModifiedBy>
  <dcterms:created xsi:type="dcterms:W3CDTF">2012-05-15T15:40:27Z</dcterms:created>
  <dcterms:modified xsi:type="dcterms:W3CDTF">2012-09-12T14:49:05Z</dcterms:modified>
</cp:coreProperties>
</file>