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40" windowWidth="15480" windowHeight="11640" activeTab="0"/>
  </bookViews>
  <sheets>
    <sheet name="Revenu" sheetId="1" r:id="rId1"/>
    <sheet name="Fortune" sheetId="2" r:id="rId2"/>
    <sheet name="Successions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<sst xmlns="http://schemas.openxmlformats.org/spreadsheetml/2006/main" count="63" uniqueCount="56">
  <si>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0,55% x (1 290 000 - 790 000) + 0,75% x (2 530 000 - 1 290 000) + 1% x (3 980 000 - 2 530 000)</t>
  </si>
  <si>
    <t xml:space="preserve"> + 1,30% x (7 600 000 - 3 980 000) + 1,65% x (10 000 000 - 7 600 000) = 113 210 € = 1,13% de 10 000 000 €</t>
  </si>
  <si>
    <t xml:space="preserve"> &gt;&gt;&gt; taux marginal = 1,65%, taux moyen = 1,16%</t>
  </si>
  <si>
    <t>Si r = 2%, i.e. rw = 200 000€, le taux moyen d'imposition sur les revenus du patrimoine est 113 210 / 200 000 =  56,6%</t>
  </si>
  <si>
    <t>If r = 10%, i.e. rw = 1 000 000€, le taux moyen d'imposition sur les revenus du patrimoine est 113 210 / 1 000 000 = 11,3 %</t>
  </si>
  <si>
    <t>Impôt sur les sucessions 2010</t>
  </si>
  <si>
    <t>Barème des droits de successions 2010</t>
  </si>
  <si>
    <t>Voir www.impots.gouv.fr</t>
  </si>
  <si>
    <t>Impôt sur le revenu 2010</t>
  </si>
  <si>
    <t>Barème de l'I.R 2010 (appliqué aux revenus 2009)</t>
  </si>
  <si>
    <t>(voir www.impôts.gouv.fr)</t>
  </si>
  <si>
    <t>Seuil</t>
  </si>
  <si>
    <t>Taux marginal</t>
  </si>
  <si>
    <t>y = revenu taxable</t>
  </si>
  <si>
    <r>
      <t xml:space="preserve">n = </t>
    </r>
    <r>
      <rPr>
        <i/>
        <sz val="10"/>
        <rFont val="Arial"/>
        <family val="0"/>
      </rPr>
      <t xml:space="preserve">nombre de parts de QF: </t>
    </r>
    <r>
      <rPr>
        <sz val="10"/>
        <rFont val="Arial"/>
        <family val="0"/>
      </rPr>
      <t>n=1 si célibataire, n=2 si couple, n=2.5 si couple avec 1 enfant, etc.</t>
    </r>
  </si>
  <si>
    <r>
      <t xml:space="preserve">y/n = </t>
    </r>
    <r>
      <rPr>
        <i/>
        <sz val="10"/>
        <rFont val="Arial"/>
        <family val="0"/>
      </rPr>
      <t>revenu imposable par part de QF</t>
    </r>
  </si>
  <si>
    <t>Quotient familial (QF) :</t>
  </si>
  <si>
    <t>impôt sur le revenu = n t(y/n)</t>
  </si>
  <si>
    <t>Example avec un revenu annuel y = 100 000€ et n=2,5 (couple avec un enfant) (environ P99):</t>
  </si>
  <si>
    <t xml:space="preserve"> 100 000 - 10% x 100 000 = 90 000 (abattement standard sur les salaires: 10%)</t>
  </si>
  <si>
    <t xml:space="preserve"> 90 000 / 2,5 = 36 000€ = revenu imposable par part de QF</t>
  </si>
  <si>
    <t xml:space="preserve"> &gt;&gt;&gt;taux marginal d'imposition = 30%</t>
  </si>
  <si>
    <t>threshold</t>
  </si>
  <si>
    <t>marg. rate</t>
  </si>
  <si>
    <t>(%)</t>
  </si>
  <si>
    <t>(€)</t>
  </si>
  <si>
    <t>Ca barème s'applique pour les successions "en ligne directe"</t>
  </si>
  <si>
    <t>(i.e de parents à enfants, parts successorales)</t>
  </si>
  <si>
    <t>Abattement par enfant :</t>
  </si>
  <si>
    <t>Dons entre vivants : exemption tous les 6 ans</t>
  </si>
  <si>
    <t>Epoux : exonérés</t>
  </si>
  <si>
    <t>Exemple 1: couple marrié avec un patrimoine w = 1 million € et deux enfants, pas de dons entre vivants</t>
  </si>
  <si>
    <r>
      <t>Hypothèse:</t>
    </r>
    <r>
      <rPr>
        <sz val="10"/>
        <rFont val="Arial"/>
        <family val="0"/>
      </rPr>
      <t xml:space="preserve"> chaque époux possède 500 000€, et le couple veut transmettre 500 000€ à chaque enfant</t>
    </r>
  </si>
  <si>
    <r>
      <t>Cas 1</t>
    </r>
    <r>
      <rPr>
        <sz val="10"/>
        <rFont val="Arial"/>
        <family val="0"/>
      </rPr>
      <t>: le premier décédant transmet 500 000€ aux enfants; puis le second transmet les 500 000 restant</t>
    </r>
  </si>
  <si>
    <t xml:space="preserve">Droits de succession lors du 1er décès: 5% x (7 953-0) + 10% x (11 930-7 953)+ 15% x (15 697-11 930) + 20% x (250 000 - 15 697 - 156 974) </t>
  </si>
  <si>
    <t>=</t>
  </si>
  <si>
    <t>soit 6,7 % de 250 000€</t>
  </si>
  <si>
    <t xml:space="preserve">Droits de successions lors du second décès = idem </t>
  </si>
  <si>
    <t xml:space="preserve">Droits de successions totaux payés par chaque enfant = </t>
  </si>
  <si>
    <t>soit 6,7 % de 500 000€</t>
  </si>
  <si>
    <t>Droits de succession totaux payés = 2x33 652 = 67 304 = 6,7% de 1 000 000</t>
  </si>
  <si>
    <t>Impôt sur le revenu par part de QF= 5.5% x (11 720 - 5 875) + 14% x (26 030 - 11 720) + 30% x (36 000 - 26 030) =</t>
  </si>
  <si>
    <t>Impôt sur le revenu total = 2,5 x 4 132 =</t>
  </si>
  <si>
    <r>
      <t xml:space="preserve"> </t>
    </r>
    <r>
      <rPr>
        <b/>
        <sz val="10"/>
        <rFont val="Arial"/>
        <family val="0"/>
      </rPr>
      <t>&gt;&gt;&gt; taux d'imposition moyen = 10 331 / 100 000 = 10,3%</t>
    </r>
  </si>
  <si>
    <t xml:space="preserve"> &gt;&gt;&gt; taux d'imposition moyen prenant en compte les crédits d'impôts etc. = 0,85 x 10,3% = 8,8%</t>
  </si>
  <si>
    <t xml:space="preserve">                    &gt;&gt;&gt;&gt;&gt;       8,8% &lt;&lt; 30,0% , i.e. taux moyen &lt;&lt; taux marginal      !!!!</t>
  </si>
  <si>
    <t>ISF 2010</t>
  </si>
  <si>
    <t>Barème de l'impôt sur la fortune (patrimoine détenu le 1er janvier 2010)</t>
  </si>
  <si>
    <t>source : www.impôts.gouv.fr</t>
  </si>
  <si>
    <t>Example avec un patrimoine w = 1 million €</t>
  </si>
  <si>
    <t>0,55% x (1 000 000 - 790 000) = 1 155€ = 0,12% de 1 000 000 €</t>
  </si>
  <si>
    <t xml:space="preserve"> &gt;&gt;&gt; taux marginal = 0,55%, taux moyen = 0,12%</t>
  </si>
  <si>
    <t>Equivalence avec un impôt implicite sur les revenus du patrimoine</t>
  </si>
  <si>
    <t>Si r = 2%, i.e. rw = 20 000 €, le taux moyen d'imposition sur les revenus du patrimoine est 1 155/20 000 = 5,78%</t>
  </si>
  <si>
    <t>If r = 10%, i.e. rw = 100 000 €, le taux moyen d'imposition sur les revenus du patrimoine est 1 155/100 000 = 1,16 %</t>
  </si>
  <si>
    <t>Example avec un patrimoine w = 10 millions €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</si>
</sst>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E+00"/>
    <numFmt numFmtId="186" formatCode="0.0000E+00"/>
    <numFmt numFmtId="187" formatCode="0.000E+00"/>
    <numFmt numFmtId="188" formatCode="0.0"/>
    <numFmt numFmtId="189" formatCode="0.00000000"/>
    <numFmt numFmtId="190" formatCode="_-* #,##0.0\ _F_-;\-* #,##0.0\ _F_-;_-* &quot;-&quot;??\ _F_-;_-@_-"/>
    <numFmt numFmtId="191" formatCode="_-* #,##0\ _F_-;\-* #,##0\ _F_-;_-* &quot;-&quot;??\ _F_-;_-@_-"/>
    <numFmt numFmtId="192" formatCode="0.0E+00"/>
    <numFmt numFmtId="193" formatCode="0E+00"/>
    <numFmt numFmtId="194" formatCode="0.000000000"/>
    <numFmt numFmtId="195" formatCode="0.0%"/>
    <numFmt numFmtId="196" formatCode="#,##0.0"/>
    <numFmt numFmtId="197" formatCode="&quot;Vrai&quot;;&quot;Vrai&quot;;&quot;Faux&quot;"/>
    <numFmt numFmtId="198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7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195" fontId="7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3" sqref="A3"/>
    </sheetView>
  </sheetViews>
  <sheetFormatPr defaultColWidth="11.421875" defaultRowHeight="12.75"/>
  <cols>
    <col min="6" max="6" width="12.7109375" style="0" customWidth="1"/>
    <col min="7" max="7" width="13.00390625" style="0" customWidth="1"/>
  </cols>
  <sheetData>
    <row r="1" spans="1:2" ht="12.75">
      <c r="A1" s="25">
        <v>40193</v>
      </c>
      <c r="B1" s="1"/>
    </row>
    <row r="4" spans="1:10" ht="12.75">
      <c r="A4" s="34" t="s">
        <v>8</v>
      </c>
      <c r="B4" s="34"/>
      <c r="C4" s="34"/>
      <c r="D4" s="34"/>
      <c r="E4" s="34"/>
      <c r="F4" s="34"/>
      <c r="G4" s="34"/>
      <c r="H4" s="35"/>
      <c r="J4" s="5"/>
    </row>
    <row r="7" spans="1:7" ht="12.75">
      <c r="A7" t="s">
        <v>9</v>
      </c>
      <c r="F7" s="2" t="s">
        <v>11</v>
      </c>
      <c r="G7" s="6" t="s">
        <v>12</v>
      </c>
    </row>
    <row r="8" spans="1:7" ht="12.75">
      <c r="A8" s="8" t="s">
        <v>10</v>
      </c>
      <c r="F8" s="2" t="s">
        <v>25</v>
      </c>
      <c r="G8" s="2" t="s">
        <v>24</v>
      </c>
    </row>
    <row r="9" spans="6:7" ht="12.75">
      <c r="F9" s="3">
        <v>0</v>
      </c>
      <c r="G9" s="9">
        <v>0</v>
      </c>
    </row>
    <row r="10" spans="6:7" ht="12.75">
      <c r="F10" s="3">
        <v>5875</v>
      </c>
      <c r="G10" s="9">
        <v>0.055</v>
      </c>
    </row>
    <row r="11" spans="6:7" ht="12.75">
      <c r="F11" s="3">
        <v>11720</v>
      </c>
      <c r="G11" s="9">
        <v>0.14</v>
      </c>
    </row>
    <row r="12" spans="6:7" ht="12.75">
      <c r="F12" s="3">
        <v>26030</v>
      </c>
      <c r="G12" s="9">
        <v>0.3</v>
      </c>
    </row>
    <row r="13" spans="6:7" ht="12.75">
      <c r="F13" s="3">
        <v>69783</v>
      </c>
      <c r="G13" s="9">
        <v>0.4</v>
      </c>
    </row>
    <row r="14" spans="6:7" ht="12.75">
      <c r="F14" s="3"/>
      <c r="G14" s="7"/>
    </row>
    <row r="15" spans="1:7" ht="12.75">
      <c r="A15" t="s">
        <v>16</v>
      </c>
      <c r="F15" s="3"/>
      <c r="G15" s="7"/>
    </row>
    <row r="16" spans="1:7" ht="12.75">
      <c r="A16" t="s">
        <v>13</v>
      </c>
      <c r="F16" s="3"/>
      <c r="G16" s="7"/>
    </row>
    <row r="17" spans="1:7" ht="12.75">
      <c r="A17" t="s">
        <v>14</v>
      </c>
      <c r="F17" s="3"/>
      <c r="G17" s="7"/>
    </row>
    <row r="18" spans="1:7" ht="12.75">
      <c r="A18" t="s">
        <v>15</v>
      </c>
      <c r="F18" s="3"/>
      <c r="G18" s="7"/>
    </row>
    <row r="19" spans="1:7" ht="12.75">
      <c r="A19" t="s">
        <v>17</v>
      </c>
      <c r="F19" s="3"/>
      <c r="G19" s="7"/>
    </row>
    <row r="21" ht="12.75">
      <c r="A21" s="1" t="s">
        <v>18</v>
      </c>
    </row>
    <row r="23" ht="12.75">
      <c r="A23" t="s">
        <v>19</v>
      </c>
    </row>
    <row r="24" ht="12.75">
      <c r="A24" t="s">
        <v>20</v>
      </c>
    </row>
    <row r="26" ht="12.75">
      <c r="A26" s="1" t="s">
        <v>21</v>
      </c>
    </row>
    <row r="29" spans="1:9" ht="12.75">
      <c r="A29" t="s">
        <v>41</v>
      </c>
      <c r="I29" s="10">
        <f>G10*(F10-F9)+G11*(F11-F10)+G12*(36000-F12)</f>
        <v>4132.425</v>
      </c>
    </row>
    <row r="30" ht="12.75">
      <c r="I30" s="10"/>
    </row>
    <row r="31" spans="1:4" ht="12.75">
      <c r="A31" t="s">
        <v>42</v>
      </c>
      <c r="D31" s="10">
        <f>2.5*I29</f>
        <v>10331.0625</v>
      </c>
    </row>
    <row r="34" ht="12.75">
      <c r="A34" t="s">
        <v>43</v>
      </c>
    </row>
    <row r="35" ht="12.75">
      <c r="A35" s="1" t="s">
        <v>44</v>
      </c>
    </row>
    <row r="37" ht="12.75">
      <c r="A37" s="1" t="s">
        <v>45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5">
      <selection activeCell="A4" sqref="A4:H36"/>
    </sheetView>
  </sheetViews>
  <sheetFormatPr defaultColWidth="11.421875" defaultRowHeight="12.75"/>
  <cols>
    <col min="3" max="3" width="20.28125" style="0" customWidth="1"/>
    <col min="5" max="5" width="23.140625" style="0" customWidth="1"/>
    <col min="6" max="6" width="12.7109375" style="0" customWidth="1"/>
    <col min="7" max="7" width="15.8515625" style="0" customWidth="1"/>
    <col min="8" max="8" width="13.28125" style="0" bestFit="1" customWidth="1"/>
  </cols>
  <sheetData>
    <row r="1" ht="12.75">
      <c r="A1" s="25">
        <v>40193</v>
      </c>
    </row>
    <row r="4" spans="1:8" ht="12.75">
      <c r="A4" s="34" t="s">
        <v>46</v>
      </c>
      <c r="B4" s="34"/>
      <c r="C4" s="34"/>
      <c r="D4" s="34"/>
      <c r="E4" s="34"/>
      <c r="F4" s="34"/>
      <c r="G4" s="34"/>
      <c r="H4" s="34"/>
    </row>
    <row r="5" spans="1:8" ht="12.75">
      <c r="A5" s="26"/>
      <c r="B5" s="26"/>
      <c r="C5" s="26"/>
      <c r="D5" s="26"/>
      <c r="E5" s="26"/>
      <c r="F5" s="26"/>
      <c r="G5" s="26"/>
      <c r="H5" s="2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2.75">
      <c r="A7" s="36" t="s">
        <v>47</v>
      </c>
      <c r="B7" s="36"/>
      <c r="C7" s="36"/>
      <c r="D7" s="36"/>
      <c r="E7" s="37"/>
      <c r="F7" s="28" t="s">
        <v>11</v>
      </c>
      <c r="G7" s="28" t="s">
        <v>12</v>
      </c>
      <c r="H7" s="26"/>
    </row>
    <row r="8" spans="1:8" ht="12.75">
      <c r="A8" s="38" t="s">
        <v>48</v>
      </c>
      <c r="B8" s="38"/>
      <c r="C8" s="26"/>
      <c r="D8" s="26"/>
      <c r="E8" s="26"/>
      <c r="F8" s="28" t="s">
        <v>25</v>
      </c>
      <c r="G8" s="28" t="s">
        <v>24</v>
      </c>
      <c r="H8" s="26"/>
    </row>
    <row r="9" spans="1:8" ht="12.75">
      <c r="A9" s="26"/>
      <c r="B9" s="26"/>
      <c r="C9" s="26"/>
      <c r="D9" s="26"/>
      <c r="E9" s="26"/>
      <c r="F9" s="29">
        <v>790000</v>
      </c>
      <c r="G9" s="30">
        <v>0.0055</v>
      </c>
      <c r="H9" s="26"/>
    </row>
    <row r="10" spans="1:8" ht="12.75">
      <c r="A10" s="26"/>
      <c r="B10" s="26"/>
      <c r="C10" s="26"/>
      <c r="D10" s="26"/>
      <c r="E10" s="26"/>
      <c r="F10" s="29">
        <v>1290000</v>
      </c>
      <c r="G10" s="30">
        <v>0.0075</v>
      </c>
      <c r="H10" s="26"/>
    </row>
    <row r="11" spans="1:8" ht="12.75">
      <c r="A11" s="26"/>
      <c r="B11" s="26"/>
      <c r="C11" s="26"/>
      <c r="D11" s="26"/>
      <c r="E11" s="26"/>
      <c r="F11" s="29">
        <v>2530000</v>
      </c>
      <c r="G11" s="30">
        <v>0.01</v>
      </c>
      <c r="H11" s="26"/>
    </row>
    <row r="12" spans="1:8" ht="12.75">
      <c r="A12" s="26"/>
      <c r="B12" s="26"/>
      <c r="C12" s="26"/>
      <c r="D12" s="26"/>
      <c r="E12" s="26"/>
      <c r="F12" s="29">
        <v>3980000</v>
      </c>
      <c r="G12" s="30">
        <v>0.013</v>
      </c>
      <c r="H12" s="26"/>
    </row>
    <row r="13" spans="1:8" ht="12.75">
      <c r="A13" s="26"/>
      <c r="B13" s="26"/>
      <c r="C13" s="26"/>
      <c r="D13" s="26"/>
      <c r="E13" s="26"/>
      <c r="F13" s="29">
        <v>7600000</v>
      </c>
      <c r="G13" s="30">
        <v>0.0165</v>
      </c>
      <c r="H13" s="26"/>
    </row>
    <row r="14" spans="1:8" ht="12.75">
      <c r="A14" s="26"/>
      <c r="B14" s="26"/>
      <c r="C14" s="26"/>
      <c r="D14" s="26"/>
      <c r="E14" s="26"/>
      <c r="F14" s="29">
        <v>16540000</v>
      </c>
      <c r="G14" s="30">
        <v>0.018</v>
      </c>
      <c r="H14" s="26"/>
    </row>
    <row r="15" spans="1:8" ht="12.75">
      <c r="A15" s="26"/>
      <c r="B15" s="26"/>
      <c r="C15" s="26"/>
      <c r="D15" s="26"/>
      <c r="E15" s="26"/>
      <c r="F15" s="26"/>
      <c r="G15" s="26"/>
      <c r="H15" s="26"/>
    </row>
    <row r="16" spans="1:8" ht="12.75">
      <c r="A16" s="39" t="s">
        <v>49</v>
      </c>
      <c r="B16" s="39"/>
      <c r="C16" s="39"/>
      <c r="D16" s="26"/>
      <c r="E16" s="26"/>
      <c r="F16" s="26"/>
      <c r="G16" s="26"/>
      <c r="H16" s="26"/>
    </row>
    <row r="17" spans="1:8" ht="12.75">
      <c r="A17" s="26"/>
      <c r="B17" s="26"/>
      <c r="C17" s="26"/>
      <c r="D17" s="26"/>
      <c r="E17" s="26"/>
      <c r="F17" s="26"/>
      <c r="G17" s="26"/>
      <c r="H17" s="27"/>
    </row>
    <row r="18" spans="1:8" ht="12.75">
      <c r="A18" s="36" t="s">
        <v>50</v>
      </c>
      <c r="B18" s="36"/>
      <c r="C18" s="36"/>
      <c r="D18" s="36"/>
      <c r="E18" s="36"/>
      <c r="F18" s="36"/>
      <c r="G18" s="26"/>
      <c r="H18" s="26"/>
    </row>
    <row r="19" spans="1:8" ht="12.75">
      <c r="A19" s="26"/>
      <c r="B19" s="26"/>
      <c r="C19" s="26"/>
      <c r="D19" s="26"/>
      <c r="E19" s="26"/>
      <c r="F19" s="26"/>
      <c r="G19" s="26"/>
      <c r="H19" s="26"/>
    </row>
    <row r="20" spans="1:8" ht="12.75">
      <c r="A20" s="40" t="s">
        <v>51</v>
      </c>
      <c r="B20" s="40"/>
      <c r="C20" s="40"/>
      <c r="D20" s="40"/>
      <c r="E20" s="26"/>
      <c r="F20" s="26"/>
      <c r="G20" s="26"/>
      <c r="H20" s="26"/>
    </row>
    <row r="21" spans="1:8" ht="12.75">
      <c r="A21" s="13"/>
      <c r="B21" s="26"/>
      <c r="C21" s="26"/>
      <c r="D21" s="26"/>
      <c r="E21" s="26"/>
      <c r="F21" s="26"/>
      <c r="G21" s="26"/>
      <c r="H21" s="26"/>
    </row>
    <row r="22" spans="1:8" ht="12.75">
      <c r="A22" s="41" t="s">
        <v>52</v>
      </c>
      <c r="B22" s="41"/>
      <c r="C22" s="41"/>
      <c r="D22" s="41"/>
      <c r="E22" s="41"/>
      <c r="F22" s="26"/>
      <c r="G22" s="26"/>
      <c r="H22" s="26"/>
    </row>
    <row r="23" spans="1:8" ht="12.75">
      <c r="A23" s="41" t="s">
        <v>53</v>
      </c>
      <c r="B23" s="41"/>
      <c r="C23" s="41"/>
      <c r="D23" s="41"/>
      <c r="E23" s="41"/>
      <c r="F23" s="41"/>
      <c r="G23" s="41"/>
      <c r="H23" s="41"/>
    </row>
    <row r="24" spans="1:8" ht="12.75">
      <c r="A24" s="41" t="s">
        <v>54</v>
      </c>
      <c r="B24" s="41"/>
      <c r="C24" s="41"/>
      <c r="D24" s="41"/>
      <c r="E24" s="41"/>
      <c r="F24" s="41"/>
      <c r="G24" s="41"/>
      <c r="H24" s="41"/>
    </row>
    <row r="25" spans="1:8" ht="12.75">
      <c r="A25" s="26"/>
      <c r="B25" s="26"/>
      <c r="C25" s="26"/>
      <c r="D25" s="26"/>
      <c r="E25" s="26"/>
      <c r="F25" s="26"/>
      <c r="G25" s="26"/>
      <c r="H25" s="26"/>
    </row>
    <row r="26" spans="1:8" ht="12.75">
      <c r="A26" s="39" t="s">
        <v>55</v>
      </c>
      <c r="B26" s="39"/>
      <c r="C26" s="39"/>
      <c r="D26" s="39"/>
      <c r="E26" s="26"/>
      <c r="F26" s="26"/>
      <c r="G26" s="26"/>
      <c r="H26" s="26"/>
    </row>
    <row r="27" spans="1:8" ht="12.75">
      <c r="A27" s="26"/>
      <c r="B27" s="26"/>
      <c r="C27" s="26"/>
      <c r="D27" s="26"/>
      <c r="E27" s="26"/>
      <c r="F27" s="26"/>
      <c r="G27" s="26"/>
      <c r="H27" s="26"/>
    </row>
    <row r="28" spans="1:8" ht="12.75">
      <c r="A28" s="36" t="s">
        <v>0</v>
      </c>
      <c r="B28" s="36"/>
      <c r="C28" s="36"/>
      <c r="D28" s="36"/>
      <c r="E28" s="36"/>
      <c r="F28" s="36"/>
      <c r="G28" s="36"/>
      <c r="H28" s="36"/>
    </row>
    <row r="29" spans="1:8" ht="12.75">
      <c r="A29" s="36" t="s">
        <v>1</v>
      </c>
      <c r="B29" s="36"/>
      <c r="C29" s="36"/>
      <c r="D29" s="36"/>
      <c r="E29" s="36"/>
      <c r="F29" s="36"/>
      <c r="G29" s="36"/>
      <c r="H29" s="36"/>
    </row>
    <row r="30" spans="1:8" ht="12.75">
      <c r="A30" s="26"/>
      <c r="B30" s="26"/>
      <c r="C30" s="26"/>
      <c r="D30" s="26"/>
      <c r="E30" s="26"/>
      <c r="F30" s="26"/>
      <c r="G30" s="26"/>
      <c r="H30" s="26"/>
    </row>
    <row r="31" spans="1:8" ht="12.75">
      <c r="A31" s="40" t="s">
        <v>2</v>
      </c>
      <c r="B31" s="40"/>
      <c r="C31" s="40"/>
      <c r="D31" s="40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  <row r="33" spans="1:8" ht="12.75">
      <c r="A33" s="41" t="s">
        <v>52</v>
      </c>
      <c r="B33" s="41"/>
      <c r="C33" s="41"/>
      <c r="D33" s="41"/>
      <c r="E33" s="41"/>
      <c r="F33" s="26"/>
      <c r="G33" s="26"/>
      <c r="H33" s="26"/>
    </row>
    <row r="34" spans="1:8" ht="12.75">
      <c r="A34" s="41" t="s">
        <v>3</v>
      </c>
      <c r="B34" s="41"/>
      <c r="C34" s="41"/>
      <c r="D34" s="41"/>
      <c r="E34" s="41"/>
      <c r="F34" s="41"/>
      <c r="G34" s="41"/>
      <c r="H34" s="41"/>
    </row>
    <row r="35" spans="1:8" ht="12.75">
      <c r="A35" s="41" t="s">
        <v>4</v>
      </c>
      <c r="B35" s="41"/>
      <c r="C35" s="41"/>
      <c r="D35" s="41"/>
      <c r="E35" s="41"/>
      <c r="F35" s="41"/>
      <c r="G35" s="41"/>
      <c r="H35" s="41"/>
    </row>
    <row r="36" spans="1:8" ht="12.75">
      <c r="A36" s="26"/>
      <c r="B36" s="26"/>
      <c r="C36" s="26"/>
      <c r="D36" s="26"/>
      <c r="E36" s="26"/>
      <c r="F36" s="26"/>
      <c r="G36" s="26"/>
      <c r="H36" s="26"/>
    </row>
  </sheetData>
  <mergeCells count="16">
    <mergeCell ref="A31:D31"/>
    <mergeCell ref="A33:E33"/>
    <mergeCell ref="A34:H34"/>
    <mergeCell ref="A35:H35"/>
    <mergeCell ref="A24:H24"/>
    <mergeCell ref="A26:D26"/>
    <mergeCell ref="A28:H28"/>
    <mergeCell ref="A29:H29"/>
    <mergeCell ref="A18:F18"/>
    <mergeCell ref="A20:D20"/>
    <mergeCell ref="A22:E22"/>
    <mergeCell ref="A23:H23"/>
    <mergeCell ref="A4:H4"/>
    <mergeCell ref="A7:E7"/>
    <mergeCell ref="A8:B8"/>
    <mergeCell ref="A16:C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A1" sqref="A1"/>
    </sheetView>
  </sheetViews>
  <sheetFormatPr defaultColWidth="11.421875" defaultRowHeight="12.75"/>
  <cols>
    <col min="4" max="4" width="11.140625" style="0" bestFit="1" customWidth="1"/>
  </cols>
  <sheetData>
    <row r="1" spans="1:10" ht="12.75">
      <c r="A1" s="31">
        <v>40193</v>
      </c>
      <c r="B1" s="13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42" t="s">
        <v>5</v>
      </c>
      <c r="B3" s="42"/>
      <c r="C3" s="42"/>
      <c r="D3" s="42"/>
      <c r="E3" s="42"/>
      <c r="F3" s="42"/>
      <c r="G3" s="42"/>
      <c r="H3" s="43"/>
      <c r="I3" s="14"/>
      <c r="J3" s="14"/>
    </row>
    <row r="4" spans="1:11" ht="12.75">
      <c r="A4" s="14"/>
      <c r="B4" s="14"/>
      <c r="C4" s="14"/>
      <c r="D4" s="14"/>
      <c r="E4" s="14"/>
      <c r="F4" s="14"/>
      <c r="G4" s="14"/>
      <c r="H4" s="14"/>
      <c r="I4" s="15"/>
      <c r="J4" s="14"/>
      <c r="K4" s="4"/>
    </row>
    <row r="5" spans="1:11" ht="12.75">
      <c r="A5" s="14"/>
      <c r="B5" s="14"/>
      <c r="C5" s="14"/>
      <c r="D5" s="14"/>
      <c r="E5" s="14"/>
      <c r="F5" s="14"/>
      <c r="G5" s="14"/>
      <c r="H5" s="14"/>
      <c r="I5" s="15"/>
      <c r="J5" s="14"/>
      <c r="K5" s="4"/>
    </row>
    <row r="6" spans="1:11" ht="12.75">
      <c r="A6" s="14"/>
      <c r="B6" s="14"/>
      <c r="C6" s="14"/>
      <c r="D6" s="14"/>
      <c r="E6" s="14"/>
      <c r="F6" s="16" t="s">
        <v>22</v>
      </c>
      <c r="G6" s="17" t="s">
        <v>23</v>
      </c>
      <c r="H6" s="14"/>
      <c r="I6" s="15"/>
      <c r="J6" s="14"/>
      <c r="K6" s="4"/>
    </row>
    <row r="7" spans="1:11" ht="12.75">
      <c r="A7" s="18" t="s">
        <v>6</v>
      </c>
      <c r="B7" s="12"/>
      <c r="C7" s="12"/>
      <c r="D7" s="12"/>
      <c r="E7" s="12"/>
      <c r="F7" s="19" t="s">
        <v>25</v>
      </c>
      <c r="G7" s="19" t="s">
        <v>24</v>
      </c>
      <c r="H7" s="12"/>
      <c r="I7" s="20"/>
      <c r="J7" s="12"/>
      <c r="K7" s="4"/>
    </row>
    <row r="8" spans="1:11" ht="12.75">
      <c r="A8" s="12" t="s">
        <v>7</v>
      </c>
      <c r="B8" s="12"/>
      <c r="C8" s="12"/>
      <c r="D8" s="12"/>
      <c r="E8" s="12"/>
      <c r="F8" s="21">
        <v>0</v>
      </c>
      <c r="G8" s="22">
        <v>0.05</v>
      </c>
      <c r="H8" s="12"/>
      <c r="I8" s="20"/>
      <c r="J8" s="12"/>
      <c r="K8" s="4"/>
    </row>
    <row r="9" spans="1:11" ht="12.75">
      <c r="A9" s="12"/>
      <c r="B9" s="12"/>
      <c r="C9" s="12"/>
      <c r="D9" s="12"/>
      <c r="E9" s="12"/>
      <c r="F9" s="21">
        <v>7953</v>
      </c>
      <c r="G9" s="22">
        <v>0.1</v>
      </c>
      <c r="H9" s="12"/>
      <c r="I9" s="20"/>
      <c r="J9" s="12"/>
      <c r="K9" s="4"/>
    </row>
    <row r="10" spans="1:10" ht="12.75">
      <c r="A10" s="12" t="s">
        <v>26</v>
      </c>
      <c r="B10" s="12"/>
      <c r="C10" s="12"/>
      <c r="D10" s="12"/>
      <c r="E10" s="12"/>
      <c r="F10" s="21">
        <v>11930</v>
      </c>
      <c r="G10" s="22">
        <v>0.15</v>
      </c>
      <c r="H10" s="12"/>
      <c r="I10" s="20"/>
      <c r="J10" s="12"/>
    </row>
    <row r="11" spans="1:10" ht="12.75">
      <c r="A11" s="12" t="s">
        <v>27</v>
      </c>
      <c r="B11" s="12"/>
      <c r="C11" s="12"/>
      <c r="D11" s="12"/>
      <c r="E11" s="12"/>
      <c r="F11" s="21">
        <v>15697</v>
      </c>
      <c r="G11" s="22">
        <v>0.2</v>
      </c>
      <c r="H11" s="12"/>
      <c r="I11" s="20"/>
      <c r="J11" s="12"/>
    </row>
    <row r="12" spans="1:10" ht="12.75">
      <c r="A12" s="12"/>
      <c r="B12" s="12"/>
      <c r="C12" s="12"/>
      <c r="D12" s="12"/>
      <c r="E12" s="12"/>
      <c r="F12" s="21">
        <v>544173</v>
      </c>
      <c r="G12" s="22">
        <v>0.3</v>
      </c>
      <c r="H12" s="12"/>
      <c r="I12" s="12"/>
      <c r="J12" s="12"/>
    </row>
    <row r="13" spans="1:10" ht="12.75">
      <c r="A13" s="12" t="s">
        <v>28</v>
      </c>
      <c r="B13" s="12"/>
      <c r="C13" s="12"/>
      <c r="D13" s="21">
        <v>156974</v>
      </c>
      <c r="E13" s="12"/>
      <c r="F13" s="21">
        <v>889514</v>
      </c>
      <c r="G13" s="22">
        <v>0.35</v>
      </c>
      <c r="H13" s="12"/>
      <c r="I13" s="12"/>
      <c r="J13" s="12"/>
    </row>
    <row r="14" spans="1:10" ht="12.75">
      <c r="A14" s="12" t="s">
        <v>29</v>
      </c>
      <c r="B14" s="12"/>
      <c r="C14" s="12"/>
      <c r="D14" s="12"/>
      <c r="E14" s="12"/>
      <c r="F14" s="21">
        <v>1779029</v>
      </c>
      <c r="G14" s="22">
        <v>0.4</v>
      </c>
      <c r="H14" s="12"/>
      <c r="I14" s="12"/>
      <c r="J14" s="12"/>
    </row>
    <row r="15" spans="1:10" ht="12.75">
      <c r="A15" s="12" t="s">
        <v>30</v>
      </c>
      <c r="B15" s="12"/>
      <c r="C15" s="12"/>
      <c r="D15" s="12"/>
      <c r="E15" s="12"/>
      <c r="F15" s="21"/>
      <c r="G15" s="23"/>
      <c r="H15" s="12"/>
      <c r="I15" s="12"/>
      <c r="J15" s="12"/>
    </row>
    <row r="16" spans="2:10" ht="12.75">
      <c r="B16" s="12"/>
      <c r="C16" s="12"/>
      <c r="D16" s="12"/>
      <c r="E16" s="12"/>
      <c r="F16" s="21"/>
      <c r="G16" s="23"/>
      <c r="H16" s="12"/>
      <c r="I16" s="12"/>
      <c r="J16" s="12"/>
    </row>
    <row r="17" spans="1:10" ht="12.75">
      <c r="A17" s="24" t="s">
        <v>31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1" t="s">
        <v>32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13" t="s">
        <v>33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1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 t="s">
        <v>34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32" t="s">
        <v>35</v>
      </c>
      <c r="B24" s="33">
        <f>G8*(F9-F8)+G9*(F10-F9)+G10*(F11-F10)+G11*(250000-F11-D13)</f>
        <v>16826.2</v>
      </c>
      <c r="C24" s="12" t="s">
        <v>36</v>
      </c>
      <c r="F24" s="12"/>
      <c r="G24" s="12"/>
      <c r="H24" s="12"/>
      <c r="I24" s="12"/>
      <c r="J24" s="12"/>
    </row>
    <row r="25" spans="1:10" ht="12.75">
      <c r="A25" s="12" t="s">
        <v>37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 t="s">
        <v>38</v>
      </c>
      <c r="B26" s="12"/>
      <c r="C26" s="12"/>
      <c r="D26" s="12"/>
      <c r="E26" s="33">
        <f>2*B24</f>
        <v>33652.4</v>
      </c>
      <c r="F26" s="12" t="s">
        <v>39</v>
      </c>
      <c r="G26" s="12"/>
      <c r="H26" s="12"/>
      <c r="I26" s="12"/>
      <c r="J26" s="12"/>
    </row>
    <row r="27" spans="1:10" ht="12.75">
      <c r="A27" s="1" t="s">
        <v>40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33"/>
      <c r="B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2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1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2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2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1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9" ht="12.75">
      <c r="A44" s="13"/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11"/>
      <c r="B45" s="12"/>
      <c r="C45" s="12"/>
      <c r="D45" s="12"/>
      <c r="E45" s="12"/>
      <c r="F45" s="12"/>
      <c r="G45" s="12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2.75">
      <c r="A50" s="1"/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11"/>
      <c r="B51" s="14"/>
      <c r="C51" s="14"/>
      <c r="D51" s="14"/>
      <c r="E51" s="14"/>
      <c r="F51" s="14"/>
      <c r="G51" s="14"/>
      <c r="H51" s="14"/>
      <c r="I51" s="14"/>
    </row>
  </sheetData>
  <mergeCells count="1"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2010-01-15T15:59:39Z</cp:lastPrinted>
  <dcterms:created xsi:type="dcterms:W3CDTF">2006-11-19T21:40:19Z</dcterms:created>
  <dcterms:modified xsi:type="dcterms:W3CDTF">2010-01-15T16:00:13Z</dcterms:modified>
  <cp:category/>
  <cp:version/>
  <cp:contentType/>
  <cp:contentStatus/>
</cp:coreProperties>
</file>