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1"/>
  </bookViews>
  <sheets>
    <sheet name="Data-Graph5-1" sheetId="1" r:id="rId1"/>
    <sheet name="Graphique 5-1" sheetId="2" r:id="rId2"/>
    <sheet name="Data-Graph5-2" sheetId="3" r:id="rId3"/>
    <sheet name="Graphique 5-2" sheetId="4" r:id="rId4"/>
    <sheet name="Data-Graph5-3" sheetId="5" r:id="rId5"/>
    <sheet name="Graphique 5-3" sheetId="6" r:id="rId6"/>
    <sheet name="Data-Graph5-4" sheetId="7" r:id="rId7"/>
    <sheet name="Graphique 5-4" sheetId="8" r:id="rId8"/>
    <sheet name="Data-Graph5-5" sheetId="9" r:id="rId9"/>
    <sheet name="Graphique 5-5" sheetId="10" r:id="rId10"/>
    <sheet name="Data-Graph5-6" sheetId="11" r:id="rId11"/>
    <sheet name="Graphique 5-6" sheetId="12" r:id="rId12"/>
    <sheet name="Data-Graph5-7" sheetId="13" r:id="rId13"/>
    <sheet name="Graphique 5-7" sheetId="14" r:id="rId14"/>
    <sheet name="data-Graph5-8" sheetId="15" r:id="rId15"/>
    <sheet name="Graphique 5-8" sheetId="16" r:id="rId16"/>
    <sheet name="data-Graph5-9" sheetId="17" r:id="rId17"/>
    <sheet name="Graphique 5-9" sheetId="18" r:id="rId18"/>
    <sheet name="data-Graph5-10" sheetId="19" r:id="rId19"/>
    <sheet name="Graphique 5-10" sheetId="20" r:id="rId20"/>
    <sheet name="Tableau 5-1" sheetId="21" r:id="rId21"/>
    <sheet name="Tableau 5-2" sheetId="22" r:id="rId22"/>
  </sheets>
  <definedNames/>
  <calcPr fullCalcOnLoad="1"/>
</workbook>
</file>

<file path=xl/sharedStrings.xml><?xml version="1.0" encoding="utf-8"?>
<sst xmlns="http://schemas.openxmlformats.org/spreadsheetml/2006/main" count="66" uniqueCount="53">
  <si>
    <t>P0-90</t>
  </si>
  <si>
    <t>P90-100</t>
  </si>
  <si>
    <t>P90-95</t>
  </si>
  <si>
    <t>P95-99</t>
  </si>
  <si>
    <t>P99-100</t>
  </si>
  <si>
    <t>P99-99,5</t>
  </si>
  <si>
    <t>P99,5-99,9</t>
  </si>
  <si>
    <t>P99,9-99</t>
  </si>
  <si>
    <t>P99,99-100</t>
  </si>
  <si>
    <t>P99,9-100</t>
  </si>
  <si>
    <t xml:space="preserve"> r=5%, t=50%</t>
  </si>
  <si>
    <t xml:space="preserve"> r=10%, t=50%</t>
  </si>
  <si>
    <t xml:space="preserve">n = 5 </t>
  </si>
  <si>
    <t>n = 10</t>
  </si>
  <si>
    <t>n = 15</t>
  </si>
  <si>
    <t>n = 20</t>
  </si>
  <si>
    <t>n = 25</t>
  </si>
  <si>
    <t>n = 30</t>
  </si>
  <si>
    <t xml:space="preserve">… </t>
  </si>
  <si>
    <t>n* = 28</t>
  </si>
  <si>
    <t>n* = 14</t>
  </si>
  <si>
    <t>1900-1910</t>
  </si>
  <si>
    <t>avant impôt</t>
  </si>
  <si>
    <t>après impôt</t>
  </si>
  <si>
    <t xml:space="preserve"> r=5%, t=30%</t>
  </si>
  <si>
    <t>n* = 35</t>
  </si>
  <si>
    <t>n* = 18</t>
  </si>
  <si>
    <t xml:space="preserve"> r=10%, t=30%</t>
  </si>
  <si>
    <r>
      <t>Lecture</t>
    </r>
    <r>
      <rPr>
        <sz val="10"/>
        <rFont val="Arial"/>
        <family val="0"/>
      </rPr>
      <t xml:space="preserve"> : En cas de taxation de ses revenus à un taux t=30%, le détenteur d'un capital</t>
    </r>
  </si>
  <si>
    <t xml:space="preserve">          Tableau 5-1 : L'impact de l'impôt sur le revenu sur l'accumulation du capital, I</t>
  </si>
  <si>
    <t xml:space="preserve">          Tableau 5-2 : L'impact de l'impôt sur le revenu sur l'accumulation du capital, II</t>
  </si>
  <si>
    <t>c=20%</t>
  </si>
  <si>
    <t>c=100%</t>
  </si>
  <si>
    <t>c=80%</t>
  </si>
  <si>
    <t>c=60%</t>
  </si>
  <si>
    <t>c=40%</t>
  </si>
  <si>
    <t xml:space="preserve"> r=5%, t=0%</t>
  </si>
  <si>
    <t xml:space="preserve"> r=10%, t=0%</t>
  </si>
  <si>
    <t xml:space="preserve">rémunéré à un taux r=5% choisissant de maintenir son niveau de vie initial (avant introduction </t>
  </si>
  <si>
    <t>de l'impôt) aura détruit 8% de son capital au bout de n=5 années, 18% de son capital au bout</t>
  </si>
  <si>
    <r>
      <t>Lecture</t>
    </r>
    <r>
      <rPr>
        <sz val="10"/>
        <rFont val="Arial"/>
        <family val="2"/>
      </rPr>
      <t xml:space="preserve"> : Dans un monde sans impôt (t=0%), le détenteur d'un capital rémunéré à un taux r=5% peut</t>
    </r>
  </si>
  <si>
    <t>multiplier son capital par 9,4 au bout de 50 années s'il accepte de réduire sa consommation à c=20%</t>
  </si>
  <si>
    <t xml:space="preserve">du revenu fourni par son patrimoine initial. Dans un monde avec un taux d'imposition t=50%, le détenteur </t>
  </si>
  <si>
    <t xml:space="preserve">d'un capital rémunéré à un taux r=5% peut multiplier son capital par 2,5 au bout de 50 années s'il accepte </t>
  </si>
  <si>
    <t>de réduire sa consommation à c=20% du revenu (avant impôt) fourni par son patrimoine initial (les calculs</t>
  </si>
  <si>
    <t xml:space="preserve">ont été effectués en supposant que le détenteur du capital conserve le même niveau absolu de </t>
  </si>
  <si>
    <t>consommation pendant 50 années)</t>
  </si>
  <si>
    <t>de n=10 années, etc., et aura totalement épuisé son capital au bout de n*=35 années (avant</t>
  </si>
  <si>
    <t>l'introduction de l'impôt, le détenteur du capital consommait chaque année l'intégralité du</t>
  </si>
  <si>
    <t>rendement, et son capital était stationnaire).</t>
  </si>
  <si>
    <t>et n*=log(1+(1-t)/t)/log(1+(1-t)r).</t>
  </si>
  <si>
    <r>
      <t>Note</t>
    </r>
    <r>
      <rPr>
        <sz val="10"/>
        <rFont val="Arial"/>
        <family val="2"/>
      </rPr>
      <t xml:space="preserve"> : Les formules correspondants à ces calculs sont les suivantes: 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=t[(1+(1-t)r)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>-1]/(1-t),</t>
    </r>
  </si>
  <si>
    <r>
      <t>Note</t>
    </r>
    <r>
      <rPr>
        <sz val="10"/>
        <rFont val="Arial"/>
        <family val="2"/>
      </rPr>
      <t xml:space="preserve"> : La formule correspondant à ces calculs est la suivante: 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=c[(1+(1-t)r)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>][1-c/(1-t)]/(1-t).</t>
    </r>
  </si>
</sst>
</file>

<file path=xl/styles.xml><?xml version="1.0" encoding="utf-8"?>
<styleSheet xmlns="http://schemas.openxmlformats.org/spreadsheetml/2006/main">
  <numFmts count="3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E+00"/>
    <numFmt numFmtId="172" formatCode="0.0000E+00"/>
    <numFmt numFmtId="173" formatCode="0.000E+00"/>
    <numFmt numFmtId="174" formatCode="_-* #,##0.0\ _F_-;\-* #,##0.0\ _F_-;_-* &quot;-&quot;??\ _F_-;_-@_-"/>
    <numFmt numFmtId="175" formatCode="_-* #,##0\ _F_-;\-* #,##0\ _F_-;_-* &quot;-&quot;??\ _F_-;_-@_-"/>
    <numFmt numFmtId="176" formatCode="0.0E+00"/>
    <numFmt numFmtId="177" formatCode="0E+00"/>
    <numFmt numFmtId="178" formatCode="0.000000000"/>
    <numFmt numFmtId="179" formatCode="0.0%"/>
    <numFmt numFmtId="180" formatCode="0.000%"/>
    <numFmt numFmtId="181" formatCode="0.000E+00;\ĝ"/>
    <numFmt numFmtId="182" formatCode="0.000E+00;\狠"/>
    <numFmt numFmtId="183" formatCode="0.00E+00;\狠"/>
    <numFmt numFmtId="184" formatCode="0.0E+00;\狠"/>
    <numFmt numFmtId="185" formatCode="0E+00;\狠"/>
    <numFmt numFmtId="186" formatCode="\$#,##0\ ;\(\$#,##0\)"/>
    <numFmt numFmtId="187" formatCode="\$#,##0\ ;[Red]\(\$#,##0\)"/>
    <numFmt numFmtId="188" formatCode="\$#,##0.00\ ;\(\$#,##0.00\)"/>
    <numFmt numFmtId="189" formatCode="\$#,##0.00\ ;[Red]\(\$#,##0.00\)"/>
    <numFmt numFmtId="190" formatCode="#\ ?/?"/>
    <numFmt numFmtId="191" formatCode="#\ ??/??"/>
    <numFmt numFmtId="192" formatCode="m/d"/>
    <numFmt numFmtId="193" formatCode="#,##0\ &quot;F&quot;"/>
    <numFmt numFmtId="194" formatCode="0.0000%"/>
  </numFmts>
  <fonts count="1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" applyNumberFormat="0" applyFont="0" applyFill="0" applyAlignment="0" applyProtection="0"/>
    <xf numFmtId="2" fontId="7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10" fillId="0" borderId="0" xfId="25" applyFont="1">
      <alignment/>
      <protection/>
    </xf>
    <xf numFmtId="0" fontId="0" fillId="0" borderId="0" xfId="25">
      <alignment/>
      <protection/>
    </xf>
    <xf numFmtId="2" fontId="10" fillId="0" borderId="0" xfId="25" applyNumberFormat="1" applyFont="1" applyAlignment="1">
      <alignment horizontal="center"/>
      <protection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70" fontId="10" fillId="0" borderId="0" xfId="25" applyNumberFormat="1" applyFont="1" applyAlignment="1">
      <alignment horizontal="center"/>
      <protection/>
    </xf>
    <xf numFmtId="169" fontId="10" fillId="0" borderId="0" xfId="25" applyNumberFormat="1" applyFont="1">
      <alignment/>
      <protection/>
    </xf>
    <xf numFmtId="164" fontId="13" fillId="0" borderId="0" xfId="0" applyNumberFormat="1" applyFont="1" applyAlignment="1">
      <alignment horizontal="center" vertical="justify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15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Comma" xfId="20"/>
    <cellStyle name="Comma [0]" xfId="21"/>
    <cellStyle name="Currency" xfId="22"/>
    <cellStyle name="Currency [0]" xfId="23"/>
    <cellStyle name="Monétaire0" xfId="24"/>
    <cellStyle name="Normal_TabAnnexeH" xfId="25"/>
    <cellStyle name="Percent" xfId="26"/>
    <cellStyle name="Total" xfId="27"/>
    <cellStyle name="Virgule fix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5-1 : La proportion de foyers imposables à l'impôt sur le revenu de 1915 à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965"/>
          <c:w val="0.808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'Data-Graph5-1'!$A$4:$A$87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'Data-Graph5-1'!$B$4:$B$87</c:f>
              <c:numCache>
                <c:ptCount val="84"/>
                <c:pt idx="0">
                  <c:v>0.017052690184357927</c:v>
                </c:pt>
                <c:pt idx="1">
                  <c:v>0.031179808355979142</c:v>
                </c:pt>
                <c:pt idx="2">
                  <c:v>0.039172523302607495</c:v>
                </c:pt>
                <c:pt idx="3">
                  <c:v>0.045570531032605055</c:v>
                </c:pt>
                <c:pt idx="4">
                  <c:v>0.03590969722766466</c:v>
                </c:pt>
                <c:pt idx="5">
                  <c:v>0.06504040957144615</c:v>
                </c:pt>
                <c:pt idx="6">
                  <c:v>0.07304843189589409</c:v>
                </c:pt>
                <c:pt idx="7">
                  <c:v>0.06643938698933123</c:v>
                </c:pt>
                <c:pt idx="8">
                  <c:v>0.07696309369566477</c:v>
                </c:pt>
                <c:pt idx="9">
                  <c:v>0.09415001162535494</c:v>
                </c:pt>
                <c:pt idx="10">
                  <c:v>0.12115531343830263</c:v>
                </c:pt>
                <c:pt idx="11">
                  <c:v>0.16032195650115175</c:v>
                </c:pt>
                <c:pt idx="12">
                  <c:v>0.17854256286037326</c:v>
                </c:pt>
                <c:pt idx="13">
                  <c:v>0.12142594170865895</c:v>
                </c:pt>
                <c:pt idx="14">
                  <c:v>0.11688700781722358</c:v>
                </c:pt>
                <c:pt idx="15">
                  <c:v>0.12988636737992695</c:v>
                </c:pt>
                <c:pt idx="16">
                  <c:v>0.1243468112925898</c:v>
                </c:pt>
                <c:pt idx="17">
                  <c:v>0.11463842997346342</c:v>
                </c:pt>
                <c:pt idx="18">
                  <c:v>0.11423927481900302</c:v>
                </c:pt>
                <c:pt idx="19">
                  <c:v>0.10364004215755429</c:v>
                </c:pt>
                <c:pt idx="20">
                  <c:v>0.09676430151341252</c:v>
                </c:pt>
                <c:pt idx="21">
                  <c:v>0.09703132236147372</c:v>
                </c:pt>
                <c:pt idx="22">
                  <c:v>0.13537427221895787</c:v>
                </c:pt>
                <c:pt idx="23">
                  <c:v>0.16526190807722763</c:v>
                </c:pt>
                <c:pt idx="24">
                  <c:v>0.1300136335184618</c:v>
                </c:pt>
                <c:pt idx="25">
                  <c:v>0.11601558876126575</c:v>
                </c:pt>
                <c:pt idx="26">
                  <c:v>0.17782668709649738</c:v>
                </c:pt>
                <c:pt idx="27">
                  <c:v>0.24970768204217955</c:v>
                </c:pt>
                <c:pt idx="28">
                  <c:v>0.13388233046098225</c:v>
                </c:pt>
                <c:pt idx="29">
                  <c:v>0.18424889609233663</c:v>
                </c:pt>
                <c:pt idx="30">
                  <c:v>0.10168523859913976</c:v>
                </c:pt>
                <c:pt idx="31">
                  <c:v>0.2508993252362323</c:v>
                </c:pt>
                <c:pt idx="32">
                  <c:v>0.08928690480499346</c:v>
                </c:pt>
                <c:pt idx="33">
                  <c:v>0.15996545110183966</c:v>
                </c:pt>
                <c:pt idx="34">
                  <c:v>0.20123266702406692</c:v>
                </c:pt>
                <c:pt idx="35">
                  <c:v>0.17462288051511934</c:v>
                </c:pt>
                <c:pt idx="36">
                  <c:v>0.14831828408244102</c:v>
                </c:pt>
                <c:pt idx="37">
                  <c:v>0.19478414516873235</c:v>
                </c:pt>
                <c:pt idx="38">
                  <c:v>0.17777921102263708</c:v>
                </c:pt>
                <c:pt idx="39">
                  <c:v>0.17959383363411366</c:v>
                </c:pt>
                <c:pt idx="40">
                  <c:v>0.21334293835843052</c:v>
                </c:pt>
                <c:pt idx="41">
                  <c:v>0.2469594755475447</c:v>
                </c:pt>
                <c:pt idx="42">
                  <c:v>0.2460273701472462</c:v>
                </c:pt>
                <c:pt idx="43">
                  <c:v>0.27352063830534923</c:v>
                </c:pt>
                <c:pt idx="44">
                  <c:v>0.27391255215411187</c:v>
                </c:pt>
                <c:pt idx="45">
                  <c:v>0.2931307518088944</c:v>
                </c:pt>
                <c:pt idx="46">
                  <c:v>0.32457371465047385</c:v>
                </c:pt>
                <c:pt idx="47">
                  <c:v>0.354861565377526</c:v>
                </c:pt>
                <c:pt idx="48">
                  <c:v>0.3946459360732698</c:v>
                </c:pt>
                <c:pt idx="49">
                  <c:v>0.42224128482642664</c:v>
                </c:pt>
                <c:pt idx="50">
                  <c:v>0.4282592018608991</c:v>
                </c:pt>
                <c:pt idx="51">
                  <c:v>0.44408466039987643</c:v>
                </c:pt>
                <c:pt idx="52">
                  <c:v>0.4719000168185144</c:v>
                </c:pt>
                <c:pt idx="53">
                  <c:v>0.5123855483662935</c:v>
                </c:pt>
                <c:pt idx="54">
                  <c:v>0.5065647422878814</c:v>
                </c:pt>
                <c:pt idx="55">
                  <c:v>0.4998375795949274</c:v>
                </c:pt>
                <c:pt idx="56">
                  <c:v>0.5160329425648933</c:v>
                </c:pt>
                <c:pt idx="57">
                  <c:v>0.5312122128063571</c:v>
                </c:pt>
                <c:pt idx="58">
                  <c:v>0.5516271338616059</c:v>
                </c:pt>
                <c:pt idx="59">
                  <c:v>0.5761549980857698</c:v>
                </c:pt>
                <c:pt idx="60">
                  <c:v>0.6034093893010124</c:v>
                </c:pt>
                <c:pt idx="61">
                  <c:v>0.6330883941713017</c:v>
                </c:pt>
                <c:pt idx="62">
                  <c:v>0.616814906697673</c:v>
                </c:pt>
                <c:pt idx="63">
                  <c:v>0.6349046005751043</c:v>
                </c:pt>
                <c:pt idx="64">
                  <c:v>0.6469642991313289</c:v>
                </c:pt>
                <c:pt idx="65">
                  <c:v>0.6518053311106395</c:v>
                </c:pt>
                <c:pt idx="66">
                  <c:v>0.6339544564353542</c:v>
                </c:pt>
                <c:pt idx="67">
                  <c:v>0.6367239169982997</c:v>
                </c:pt>
                <c:pt idx="68">
                  <c:v>0.6276834112267047</c:v>
                </c:pt>
                <c:pt idx="69">
                  <c:v>0.6189718544877642</c:v>
                </c:pt>
                <c:pt idx="70">
                  <c:v>0.606605339687401</c:v>
                </c:pt>
                <c:pt idx="71">
                  <c:v>0.5214197155624941</c:v>
                </c:pt>
                <c:pt idx="72">
                  <c:v>0.5075158395739132</c:v>
                </c:pt>
                <c:pt idx="73">
                  <c:v>0.5027870917229759</c:v>
                </c:pt>
                <c:pt idx="74">
                  <c:v>0.5073799435841324</c:v>
                </c:pt>
                <c:pt idx="75">
                  <c:v>0.5100534209287769</c:v>
                </c:pt>
                <c:pt idx="76">
                  <c:v>0.5118652684972508</c:v>
                </c:pt>
                <c:pt idx="77">
                  <c:v>0.5078359852681329</c:v>
                </c:pt>
                <c:pt idx="78">
                  <c:v>0.5043366013525195</c:v>
                </c:pt>
                <c:pt idx="79">
                  <c:v>0.4990351963410901</c:v>
                </c:pt>
                <c:pt idx="80">
                  <c:v>0.5059401088045073</c:v>
                </c:pt>
                <c:pt idx="81">
                  <c:v>0.4876136263006758</c:v>
                </c:pt>
                <c:pt idx="82">
                  <c:v>0.4971953015470574</c:v>
                </c:pt>
                <c:pt idx="83">
                  <c:v>0.5273421398683874</c:v>
                </c:pt>
              </c:numCache>
            </c:numRef>
          </c:val>
          <c:smooth val="0"/>
        </c:ser>
        <c:marker val="1"/>
        <c:axId val="63780284"/>
        <c:axId val="37151645"/>
      </c:lineChart>
      <c:catAx>
        <c:axId val="637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(3) du tableau A-2 (annexe A)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151645"/>
        <c:crosses val="autoZero"/>
        <c:auto val="1"/>
        <c:lblOffset val="100"/>
        <c:noMultiLvlLbl val="0"/>
      </c:catAx>
      <c:valAx>
        <c:axId val="37151645"/>
        <c:scaling>
          <c:orientation val="minMax"/>
          <c:max val="0.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Proportion de foyers imposables 
au titre de l'impôt progressif sur le revenu (en %)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3780284"/>
        <c:crossesAt val="1"/>
        <c:crossBetween val="between"/>
        <c:dispUnits/>
        <c:majorUnit val="0.1"/>
        <c:minorUnit val="0.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5-10: La part des "200 familles" (fractile P99,99-100) dans le revenu total, avant et après impôt, 
en 1900-1910 et de 1915 à 1998</a:t>
            </a:r>
          </a:p>
        </c:rich>
      </c:tx>
      <c:layout>
        <c:manualLayout>
          <c:xMode val="factor"/>
          <c:yMode val="factor"/>
          <c:x val="0.004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2075"/>
          <c:w val="0.7617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'data-Graph5-10'!$B$3</c:f>
              <c:strCache>
                <c:ptCount val="1"/>
                <c:pt idx="0">
                  <c:v>avant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'data-Graph5-10'!$A$4:$A$93</c:f>
              <c:strCache>
                <c:ptCount val="90"/>
                <c:pt idx="0">
                  <c:v>1900-1910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</c:strCache>
            </c:strRef>
          </c:cat>
          <c:val>
            <c:numRef>
              <c:f>'data-Graph5-10'!$B$4:$B$93</c:f>
              <c:numCache>
                <c:ptCount val="90"/>
                <c:pt idx="0">
                  <c:v>0.03</c:v>
                </c:pt>
                <c:pt idx="6">
                  <c:v>0.03030706586292185</c:v>
                </c:pt>
                <c:pt idx="7">
                  <c:v>0.03788967947787706</c:v>
                </c:pt>
                <c:pt idx="8">
                  <c:v>0.034411829849807306</c:v>
                </c:pt>
                <c:pt idx="9">
                  <c:v>0.028674519544683842</c:v>
                </c:pt>
                <c:pt idx="10">
                  <c:v>0.028086474771757408</c:v>
                </c:pt>
                <c:pt idx="11">
                  <c:v>0.028560931591548277</c:v>
                </c:pt>
                <c:pt idx="12">
                  <c:v>0.026514764411862176</c:v>
                </c:pt>
                <c:pt idx="13">
                  <c:v>0.025148917308934343</c:v>
                </c:pt>
                <c:pt idx="14">
                  <c:v>0.026130929001152277</c:v>
                </c:pt>
                <c:pt idx="15">
                  <c:v>0.023889934643584493</c:v>
                </c:pt>
                <c:pt idx="16">
                  <c:v>0.023758335961849442</c:v>
                </c:pt>
                <c:pt idx="17">
                  <c:v>0.024060970218197385</c:v>
                </c:pt>
                <c:pt idx="18">
                  <c:v>0.023497405560184707</c:v>
                </c:pt>
                <c:pt idx="19">
                  <c:v>0.023283715209698994</c:v>
                </c:pt>
                <c:pt idx="20">
                  <c:v>0.021643146968529075</c:v>
                </c:pt>
                <c:pt idx="21">
                  <c:v>0.019326411847270367</c:v>
                </c:pt>
                <c:pt idx="22">
                  <c:v>0.017678347254859023</c:v>
                </c:pt>
                <c:pt idx="23">
                  <c:v>0.016707206592137872</c:v>
                </c:pt>
                <c:pt idx="24">
                  <c:v>0.0168763519629909</c:v>
                </c:pt>
                <c:pt idx="25">
                  <c:v>0.01706440752520198</c:v>
                </c:pt>
                <c:pt idx="26">
                  <c:v>0.017389723817094405</c:v>
                </c:pt>
                <c:pt idx="27">
                  <c:v>0.0174226806873687</c:v>
                </c:pt>
                <c:pt idx="28">
                  <c:v>0.018256897345093802</c:v>
                </c:pt>
                <c:pt idx="29">
                  <c:v>0.017513305219495914</c:v>
                </c:pt>
                <c:pt idx="30">
                  <c:v>0.017280099243706184</c:v>
                </c:pt>
                <c:pt idx="31">
                  <c:v>0.01649774188309789</c:v>
                </c:pt>
                <c:pt idx="32">
                  <c:v>0.012987020276331189</c:v>
                </c:pt>
                <c:pt idx="33">
                  <c:v>0.010610097329167218</c:v>
                </c:pt>
                <c:pt idx="34">
                  <c:v>0.00835819129721219</c:v>
                </c:pt>
                <c:pt idx="35">
                  <c:v>0.006116508607711555</c:v>
                </c:pt>
                <c:pt idx="36">
                  <c:v>0.005083363855713786</c:v>
                </c:pt>
                <c:pt idx="37">
                  <c:v>0.007188386110705594</c:v>
                </c:pt>
                <c:pt idx="38">
                  <c:v>0.006817577583833095</c:v>
                </c:pt>
                <c:pt idx="39">
                  <c:v>0.006282080524682081</c:v>
                </c:pt>
                <c:pt idx="40">
                  <c:v>0.006961179648571265</c:v>
                </c:pt>
                <c:pt idx="41">
                  <c:v>0.0070446166717974225</c:v>
                </c:pt>
                <c:pt idx="42">
                  <c:v>0.006751184976848038</c:v>
                </c:pt>
                <c:pt idx="43">
                  <c:v>0.006462257154560067</c:v>
                </c:pt>
                <c:pt idx="44">
                  <c:v>0.00646663418058135</c:v>
                </c:pt>
                <c:pt idx="45">
                  <c:v>0.006370369359940756</c:v>
                </c:pt>
                <c:pt idx="46">
                  <c:v>0.006486610969114317</c:v>
                </c:pt>
                <c:pt idx="47">
                  <c:v>0.006455960225659537</c:v>
                </c:pt>
                <c:pt idx="48">
                  <c:v>0.006419885992892366</c:v>
                </c:pt>
                <c:pt idx="49">
                  <c:v>0.005968059197015071</c:v>
                </c:pt>
                <c:pt idx="50">
                  <c:v>0.006035658524175029</c:v>
                </c:pt>
                <c:pt idx="51">
                  <c:v>0.006218859980384125</c:v>
                </c:pt>
                <c:pt idx="52">
                  <c:v>0.006367952748907774</c:v>
                </c:pt>
                <c:pt idx="53">
                  <c:v>0.005829392087482776</c:v>
                </c:pt>
                <c:pt idx="54">
                  <c:v>0.0056414983565722596</c:v>
                </c:pt>
                <c:pt idx="55">
                  <c:v>0.005611352312632923</c:v>
                </c:pt>
                <c:pt idx="56">
                  <c:v>0.005633333169939883</c:v>
                </c:pt>
                <c:pt idx="57">
                  <c:v>0.005653913992085514</c:v>
                </c:pt>
                <c:pt idx="58">
                  <c:v>0.005861385973369627</c:v>
                </c:pt>
                <c:pt idx="59">
                  <c:v>0.00557604411859433</c:v>
                </c:pt>
                <c:pt idx="60">
                  <c:v>0.00550529825055568</c:v>
                </c:pt>
                <c:pt idx="61">
                  <c:v>0.005308394677680715</c:v>
                </c:pt>
                <c:pt idx="62">
                  <c:v>0.005282978678922999</c:v>
                </c:pt>
                <c:pt idx="63">
                  <c:v>0.005546015076280487</c:v>
                </c:pt>
                <c:pt idx="64">
                  <c:v>0.006235070350183213</c:v>
                </c:pt>
                <c:pt idx="65">
                  <c:v>0.005334090100400504</c:v>
                </c:pt>
                <c:pt idx="66">
                  <c:v>0.005355204308369792</c:v>
                </c:pt>
                <c:pt idx="67">
                  <c:v>0.005378850112540526</c:v>
                </c:pt>
                <c:pt idx="68">
                  <c:v>0.005095577207032844</c:v>
                </c:pt>
                <c:pt idx="69">
                  <c:v>0.004991907470077317</c:v>
                </c:pt>
                <c:pt idx="70">
                  <c:v>0.005189026778077981</c:v>
                </c:pt>
                <c:pt idx="71">
                  <c:v>0.004999191514387665</c:v>
                </c:pt>
                <c:pt idx="72">
                  <c:v>0.004985207055024227</c:v>
                </c:pt>
                <c:pt idx="73">
                  <c:v>0.00438691818479649</c:v>
                </c:pt>
                <c:pt idx="74">
                  <c:v>0.0039997038967282865</c:v>
                </c:pt>
                <c:pt idx="75">
                  <c:v>0.004098739701700352</c:v>
                </c:pt>
                <c:pt idx="76">
                  <c:v>0.004254362005859008</c:v>
                </c:pt>
                <c:pt idx="77">
                  <c:v>0.004627133471325108</c:v>
                </c:pt>
                <c:pt idx="78">
                  <c:v>0.005328439026387681</c:v>
                </c:pt>
                <c:pt idx="79">
                  <c:v>0.0057401318539432354</c:v>
                </c:pt>
                <c:pt idx="80">
                  <c:v>0.006225203029912729</c:v>
                </c:pt>
                <c:pt idx="81">
                  <c:v>0.00624483190785837</c:v>
                </c:pt>
                <c:pt idx="82">
                  <c:v>0.0057483939551486365</c:v>
                </c:pt>
                <c:pt idx="83">
                  <c:v>0.005369786490812605</c:v>
                </c:pt>
                <c:pt idx="84">
                  <c:v>0.005275893915496789</c:v>
                </c:pt>
                <c:pt idx="85">
                  <c:v>0.005460255535216807</c:v>
                </c:pt>
                <c:pt idx="86">
                  <c:v>0.005374071022566993</c:v>
                </c:pt>
                <c:pt idx="87">
                  <c:v>0.00525907167974982</c:v>
                </c:pt>
                <c:pt idx="88">
                  <c:v>0.005559948652679185</c:v>
                </c:pt>
                <c:pt idx="89">
                  <c:v>0.005559948652679186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'data-Graph5-10'!$C$3</c:f>
              <c:strCache>
                <c:ptCount val="1"/>
                <c:pt idx="0">
                  <c:v>après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'data-Graph5-10'!$A$4:$A$93</c:f>
              <c:strCache>
                <c:ptCount val="90"/>
                <c:pt idx="0">
                  <c:v>1900-1910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</c:strCache>
            </c:strRef>
          </c:cat>
          <c:val>
            <c:numRef>
              <c:f>'data-Graph5-10'!$C$4:$C$93</c:f>
              <c:numCache>
                <c:ptCount val="90"/>
                <c:pt idx="0">
                  <c:v>0.03</c:v>
                </c:pt>
                <c:pt idx="6">
                  <c:v>0.029841221900440345</c:v>
                </c:pt>
                <c:pt idx="7">
                  <c:v>0.03523736094420182</c:v>
                </c:pt>
                <c:pt idx="8">
                  <c:v>0.02994681630773703</c:v>
                </c:pt>
                <c:pt idx="9">
                  <c:v>0.02530301662376738</c:v>
                </c:pt>
                <c:pt idx="10">
                  <c:v>0.02019473967895296</c:v>
                </c:pt>
                <c:pt idx="11">
                  <c:v>0.021399618240634667</c:v>
                </c:pt>
                <c:pt idx="12">
                  <c:v>0.02114423218487382</c:v>
                </c:pt>
                <c:pt idx="13">
                  <c:v>0.01922283106402304</c:v>
                </c:pt>
                <c:pt idx="14">
                  <c:v>0.018497539102198268</c:v>
                </c:pt>
                <c:pt idx="15">
                  <c:v>0.016912096879534745</c:v>
                </c:pt>
                <c:pt idx="16">
                  <c:v>0.017643624677744534</c:v>
                </c:pt>
                <c:pt idx="17">
                  <c:v>0.02041957677554103</c:v>
                </c:pt>
                <c:pt idx="18">
                  <c:v>0.019605920513906906</c:v>
                </c:pt>
                <c:pt idx="19">
                  <c:v>0.01898147075690949</c:v>
                </c:pt>
                <c:pt idx="20">
                  <c:v>0.017869591661032004</c:v>
                </c:pt>
                <c:pt idx="21">
                  <c:v>0.016105292691432058</c:v>
                </c:pt>
                <c:pt idx="22">
                  <c:v>0.014812966615442203</c:v>
                </c:pt>
                <c:pt idx="23">
                  <c:v>0.013804008544184447</c:v>
                </c:pt>
                <c:pt idx="24">
                  <c:v>0.013862459413792138</c:v>
                </c:pt>
                <c:pt idx="25">
                  <c:v>0.014716078660197451</c:v>
                </c:pt>
                <c:pt idx="26">
                  <c:v>0.014176817883637942</c:v>
                </c:pt>
                <c:pt idx="27">
                  <c:v>0.01293279874639457</c:v>
                </c:pt>
                <c:pt idx="28">
                  <c:v>0.013110298490477719</c:v>
                </c:pt>
                <c:pt idx="29">
                  <c:v>0.01306254722524596</c:v>
                </c:pt>
                <c:pt idx="30">
                  <c:v>0.012373981040281964</c:v>
                </c:pt>
                <c:pt idx="31">
                  <c:v>0.012978818341277428</c:v>
                </c:pt>
                <c:pt idx="32">
                  <c:v>0.008664418647330528</c:v>
                </c:pt>
                <c:pt idx="33">
                  <c:v>0.00758934644058813</c:v>
                </c:pt>
                <c:pt idx="34">
                  <c:v>0.005884062602532709</c:v>
                </c:pt>
                <c:pt idx="35">
                  <c:v>0.0045226028442601155</c:v>
                </c:pt>
                <c:pt idx="36">
                  <c:v>0.0034013148792191817</c:v>
                </c:pt>
                <c:pt idx="37">
                  <c:v>0.004316078636549646</c:v>
                </c:pt>
                <c:pt idx="38">
                  <c:v>0.00442525166933388</c:v>
                </c:pt>
                <c:pt idx="39">
                  <c:v>0.004116232703021159</c:v>
                </c:pt>
                <c:pt idx="40">
                  <c:v>0.004344373882017523</c:v>
                </c:pt>
                <c:pt idx="41">
                  <c:v>0.004559756303329693</c:v>
                </c:pt>
                <c:pt idx="42">
                  <c:v>0.004374899003481236</c:v>
                </c:pt>
                <c:pt idx="43">
                  <c:v>0.00414315486752549</c:v>
                </c:pt>
                <c:pt idx="44">
                  <c:v>0.004131468749827119</c:v>
                </c:pt>
                <c:pt idx="45">
                  <c:v>0.004045498454747786</c:v>
                </c:pt>
                <c:pt idx="46">
                  <c:v>0.003801435033790545</c:v>
                </c:pt>
                <c:pt idx="47">
                  <c:v>0.00372824988069539</c:v>
                </c:pt>
                <c:pt idx="48">
                  <c:v>0.003655382749087119</c:v>
                </c:pt>
                <c:pt idx="49">
                  <c:v>0.0033952594493329726</c:v>
                </c:pt>
                <c:pt idx="50">
                  <c:v>0.0032752407642913013</c:v>
                </c:pt>
                <c:pt idx="51">
                  <c:v>0.0034397376687956864</c:v>
                </c:pt>
                <c:pt idx="52">
                  <c:v>0.0036451973738693424</c:v>
                </c:pt>
                <c:pt idx="53">
                  <c:v>0.0033028415810651248</c:v>
                </c:pt>
                <c:pt idx="54">
                  <c:v>0.003141849210100538</c:v>
                </c:pt>
                <c:pt idx="55">
                  <c:v>0.0031161602820515967</c:v>
                </c:pt>
                <c:pt idx="56">
                  <c:v>0.0031225300588875043</c:v>
                </c:pt>
                <c:pt idx="57">
                  <c:v>0.003258096909433027</c:v>
                </c:pt>
                <c:pt idx="58">
                  <c:v>0.0025906982659327778</c:v>
                </c:pt>
                <c:pt idx="59">
                  <c:v>0.0026912329943953183</c:v>
                </c:pt>
                <c:pt idx="60">
                  <c:v>0.0028293120150773305</c:v>
                </c:pt>
                <c:pt idx="61">
                  <c:v>0.002883895064521477</c:v>
                </c:pt>
                <c:pt idx="62">
                  <c:v>0.0028599558053330216</c:v>
                </c:pt>
                <c:pt idx="63">
                  <c:v>0.003135655533493985</c:v>
                </c:pt>
                <c:pt idx="64">
                  <c:v>0.003458856368834175</c:v>
                </c:pt>
                <c:pt idx="65">
                  <c:v>0.002977961441609038</c:v>
                </c:pt>
                <c:pt idx="66">
                  <c:v>0.0029894434779786884</c:v>
                </c:pt>
                <c:pt idx="67">
                  <c:v>0.0029905141050273936</c:v>
                </c:pt>
                <c:pt idx="68">
                  <c:v>0.0028159555230637206</c:v>
                </c:pt>
                <c:pt idx="69">
                  <c:v>0.002763483574957628</c:v>
                </c:pt>
                <c:pt idx="70">
                  <c:v>0.00285500808065756</c:v>
                </c:pt>
                <c:pt idx="71">
                  <c:v>0.0021199892459433543</c:v>
                </c:pt>
                <c:pt idx="72">
                  <c:v>0.0024835232389537132</c:v>
                </c:pt>
                <c:pt idx="73">
                  <c:v>0.0020456513634429137</c:v>
                </c:pt>
                <c:pt idx="74">
                  <c:v>0.001993191603762255</c:v>
                </c:pt>
                <c:pt idx="75">
                  <c:v>0.002152307259628728</c:v>
                </c:pt>
                <c:pt idx="76">
                  <c:v>0.0023076861577289386</c:v>
                </c:pt>
                <c:pt idx="77">
                  <c:v>0.0027635264723446335</c:v>
                </c:pt>
                <c:pt idx="78">
                  <c:v>0.0032249555526504613</c:v>
                </c:pt>
                <c:pt idx="79">
                  <c:v>0.0034991833872614307</c:v>
                </c:pt>
                <c:pt idx="80">
                  <c:v>0.003790363279902355</c:v>
                </c:pt>
                <c:pt idx="81">
                  <c:v>0.003780339831115284</c:v>
                </c:pt>
                <c:pt idx="82">
                  <c:v>0.0035077890534913627</c:v>
                </c:pt>
                <c:pt idx="83">
                  <c:v>0.003316265322923502</c:v>
                </c:pt>
                <c:pt idx="84">
                  <c:v>0.0032915651824601422</c:v>
                </c:pt>
                <c:pt idx="85">
                  <c:v>0.003437081565268162</c:v>
                </c:pt>
                <c:pt idx="86">
                  <c:v>0.0033992067305086567</c:v>
                </c:pt>
                <c:pt idx="87">
                  <c:v>0.003437381125668407</c:v>
                </c:pt>
                <c:pt idx="88">
                  <c:v>0.003632137665696528</c:v>
                </c:pt>
                <c:pt idx="89">
                  <c:v>0.0036296781883164366</c:v>
                </c:pt>
              </c:numCache>
            </c:numRef>
          </c:val>
          <c:smooth val="0"/>
        </c:ser>
        <c:marker val="1"/>
        <c:axId val="50757462"/>
        <c:axId val="54163975"/>
      </c:lineChart>
      <c:catAx>
        <c:axId val="5075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P99,99-100 des tableaux B-14 et B-22 (Annexe B)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63975"/>
        <c:crossesAt val="0"/>
        <c:auto val="1"/>
        <c:lblOffset val="100"/>
        <c:noMultiLvlLbl val="0"/>
      </c:catAx>
      <c:valAx>
        <c:axId val="54163975"/>
        <c:scaling>
          <c:orientation val="minMax"/>
          <c:max val="0.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 du fractile P99,99-100 dans le revenu total (en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7462"/>
        <c:crossesAt val="1"/>
        <c:crossBetween val="between"/>
        <c:dispUnits/>
        <c:majorUnit val="0.0025"/>
        <c:minorUnit val="0.0025"/>
      </c:valAx>
    </c:plotArea>
    <c:legend>
      <c:legendPos val="r"/>
      <c:layout/>
      <c:overlay val="0"/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5-2 : Le taux moyen d'imposition des "classes moyennes" (fractile P90-95), 
des "classes moyennes supérieures" (fractile P95-99) et du centile supérieur (fractile P99-100) de 1915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625"/>
          <c:w val="0.79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'Data-Graph5-2'!$B$3</c:f>
              <c:strCache>
                <c:ptCount val="1"/>
                <c:pt idx="0">
                  <c:v>P90-95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'Data-Graph5-2'!$A$4:$A$87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'Data-Graph5-2'!$B$4:$B$87</c:f>
              <c:numCache>
                <c:ptCount val="84"/>
                <c:pt idx="4">
                  <c:v>0</c:v>
                </c:pt>
                <c:pt idx="5">
                  <c:v>0.0005746189995095596</c:v>
                </c:pt>
                <c:pt idx="6">
                  <c:v>0.0006851277266932336</c:v>
                </c:pt>
                <c:pt idx="7">
                  <c:v>0.0008122487493912189</c:v>
                </c:pt>
                <c:pt idx="8">
                  <c:v>0.0020244979600060244</c:v>
                </c:pt>
                <c:pt idx="9">
                  <c:v>0.0031697537053916036</c:v>
                </c:pt>
                <c:pt idx="10">
                  <c:v>0.0038423488900329794</c:v>
                </c:pt>
                <c:pt idx="11">
                  <c:v>0.002460053519792857</c:v>
                </c:pt>
                <c:pt idx="12">
                  <c:v>0.0028631830709681767</c:v>
                </c:pt>
                <c:pt idx="13">
                  <c:v>0.002045465531393055</c:v>
                </c:pt>
                <c:pt idx="14">
                  <c:v>0.0017357996752005414</c:v>
                </c:pt>
                <c:pt idx="15">
                  <c:v>0.0020723324499763475</c:v>
                </c:pt>
                <c:pt idx="16">
                  <c:v>0.0018992219646071615</c:v>
                </c:pt>
                <c:pt idx="17">
                  <c:v>0.00185042505379258</c:v>
                </c:pt>
                <c:pt idx="18">
                  <c:v>0.0018584471767906752</c:v>
                </c:pt>
                <c:pt idx="19">
                  <c:v>0.0012180488262601714</c:v>
                </c:pt>
                <c:pt idx="20">
                  <c:v>0.0011402811094339007</c:v>
                </c:pt>
                <c:pt idx="21">
                  <c:v>0.0013650208431628575</c:v>
                </c:pt>
                <c:pt idx="22">
                  <c:v>0.002535065630442108</c:v>
                </c:pt>
                <c:pt idx="23">
                  <c:v>0.003793887150420463</c:v>
                </c:pt>
                <c:pt idx="24">
                  <c:v>0.003027267531652357</c:v>
                </c:pt>
                <c:pt idx="25">
                  <c:v>0.002292547403642701</c:v>
                </c:pt>
                <c:pt idx="26">
                  <c:v>0.004899009949324087</c:v>
                </c:pt>
                <c:pt idx="27">
                  <c:v>0.00730292274760007</c:v>
                </c:pt>
                <c:pt idx="28">
                  <c:v>0.00527625484177314</c:v>
                </c:pt>
                <c:pt idx="29">
                  <c:v>0.009020537630030608</c:v>
                </c:pt>
                <c:pt idx="30">
                  <c:v>0.009847176321754492</c:v>
                </c:pt>
                <c:pt idx="31">
                  <c:v>0.033854706367383504</c:v>
                </c:pt>
                <c:pt idx="32">
                  <c:v>0.005263956403657292</c:v>
                </c:pt>
                <c:pt idx="33">
                  <c:v>0.016508054903599037</c:v>
                </c:pt>
                <c:pt idx="34">
                  <c:v>0.02482688931360806</c:v>
                </c:pt>
                <c:pt idx="35">
                  <c:v>0.022095697093805104</c:v>
                </c:pt>
                <c:pt idx="36">
                  <c:v>0.02319960481302676</c:v>
                </c:pt>
                <c:pt idx="37">
                  <c:v>0.03162092386870908</c:v>
                </c:pt>
                <c:pt idx="38">
                  <c:v>0.01790717307793674</c:v>
                </c:pt>
                <c:pt idx="39">
                  <c:v>0.017364571218082846</c:v>
                </c:pt>
                <c:pt idx="40">
                  <c:v>0.025141228965234325</c:v>
                </c:pt>
                <c:pt idx="41">
                  <c:v>0.031206114401854338</c:v>
                </c:pt>
                <c:pt idx="42">
                  <c:v>0.03918619397361321</c:v>
                </c:pt>
                <c:pt idx="43">
                  <c:v>0.047809040805027465</c:v>
                </c:pt>
                <c:pt idx="44">
                  <c:v>0.057571309041300464</c:v>
                </c:pt>
                <c:pt idx="45">
                  <c:v>0.05590203962518141</c:v>
                </c:pt>
                <c:pt idx="46">
                  <c:v>0.05577575385103107</c:v>
                </c:pt>
                <c:pt idx="47">
                  <c:v>0.05756421033071212</c:v>
                </c:pt>
                <c:pt idx="48">
                  <c:v>0.06437906959496431</c:v>
                </c:pt>
                <c:pt idx="49">
                  <c:v>0.0664731620830637</c:v>
                </c:pt>
                <c:pt idx="50">
                  <c:v>0.06867179862853275</c:v>
                </c:pt>
                <c:pt idx="51">
                  <c:v>0.06651158277849906</c:v>
                </c:pt>
                <c:pt idx="52">
                  <c:v>0.06514068667514224</c:v>
                </c:pt>
                <c:pt idx="53">
                  <c:v>0.07805362321029169</c:v>
                </c:pt>
                <c:pt idx="54">
                  <c:v>0.07958173115266179</c:v>
                </c:pt>
                <c:pt idx="55">
                  <c:v>0.08040311013236014</c:v>
                </c:pt>
                <c:pt idx="56">
                  <c:v>0.08487069822063688</c:v>
                </c:pt>
                <c:pt idx="57">
                  <c:v>0.08419557384089693</c:v>
                </c:pt>
                <c:pt idx="58">
                  <c:v>0.08558680469081854</c:v>
                </c:pt>
                <c:pt idx="59">
                  <c:v>0.08821519612471912</c:v>
                </c:pt>
                <c:pt idx="60">
                  <c:v>0.093340449640101</c:v>
                </c:pt>
                <c:pt idx="61">
                  <c:v>0.09933754981969076</c:v>
                </c:pt>
                <c:pt idx="62">
                  <c:v>0.10540044137757082</c:v>
                </c:pt>
                <c:pt idx="63">
                  <c:v>0.10451335221575413</c:v>
                </c:pt>
                <c:pt idx="64">
                  <c:v>0.10691201775960713</c:v>
                </c:pt>
                <c:pt idx="65">
                  <c:v>0.10901347020594855</c:v>
                </c:pt>
                <c:pt idx="66">
                  <c:v>0.10996366135089305</c:v>
                </c:pt>
                <c:pt idx="67">
                  <c:v>0.10973542929821649</c:v>
                </c:pt>
                <c:pt idx="68">
                  <c:v>0.11246959121794294</c:v>
                </c:pt>
                <c:pt idx="69">
                  <c:v>0.10575118632596187</c:v>
                </c:pt>
                <c:pt idx="70">
                  <c:v>0.10249033445670609</c:v>
                </c:pt>
                <c:pt idx="71">
                  <c:v>0.09808974811912029</c:v>
                </c:pt>
                <c:pt idx="72">
                  <c:v>0.09253168883679473</c:v>
                </c:pt>
                <c:pt idx="73">
                  <c:v>0.0931979435333298</c:v>
                </c:pt>
                <c:pt idx="74">
                  <c:v>0.09349494118670516</c:v>
                </c:pt>
                <c:pt idx="75">
                  <c:v>0.0959144233809594</c:v>
                </c:pt>
                <c:pt idx="76">
                  <c:v>0.09532041761460242</c:v>
                </c:pt>
                <c:pt idx="77">
                  <c:v>0.09332828033326962</c:v>
                </c:pt>
                <c:pt idx="78">
                  <c:v>0.08581078966309238</c:v>
                </c:pt>
                <c:pt idx="79">
                  <c:v>0.08487371670504273</c:v>
                </c:pt>
                <c:pt idx="80">
                  <c:v>0.0836188678845914</c:v>
                </c:pt>
                <c:pt idx="81">
                  <c:v>0.07447059720549093</c:v>
                </c:pt>
                <c:pt idx="82">
                  <c:v>0.07715675212969644</c:v>
                </c:pt>
                <c:pt idx="83">
                  <c:v>0.0790781923888764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'Data-Graph5-2'!$C$3</c:f>
              <c:strCache>
                <c:ptCount val="1"/>
                <c:pt idx="0">
                  <c:v>P95-99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'Data-Graph5-2'!$A$4:$A$87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'Data-Graph5-2'!$C$4:$C$87</c:f>
              <c:numCache>
                <c:ptCount val="84"/>
                <c:pt idx="4">
                  <c:v>0.0038555567209111728</c:v>
                </c:pt>
                <c:pt idx="5">
                  <c:v>0.0062337818912423645</c:v>
                </c:pt>
                <c:pt idx="6">
                  <c:v>0.006185543932336135</c:v>
                </c:pt>
                <c:pt idx="7">
                  <c:v>0.0071565918451387146</c:v>
                </c:pt>
                <c:pt idx="8">
                  <c:v>0.009244320803948505</c:v>
                </c:pt>
                <c:pt idx="9">
                  <c:v>0.01120549564920835</c:v>
                </c:pt>
                <c:pt idx="10">
                  <c:v>0.01184989899082771</c:v>
                </c:pt>
                <c:pt idx="11">
                  <c:v>0.0070698630509141045</c:v>
                </c:pt>
                <c:pt idx="12">
                  <c:v>0.0073891041858682805</c:v>
                </c:pt>
                <c:pt idx="13">
                  <c:v>0.00782969868334943</c:v>
                </c:pt>
                <c:pt idx="14">
                  <c:v>0.007094822771993634</c:v>
                </c:pt>
                <c:pt idx="15">
                  <c:v>0.007439373251277743</c:v>
                </c:pt>
                <c:pt idx="16">
                  <c:v>0.006673430741003139</c:v>
                </c:pt>
                <c:pt idx="17">
                  <c:v>0.006893004732763073</c:v>
                </c:pt>
                <c:pt idx="18">
                  <c:v>0.00694687739062199</c:v>
                </c:pt>
                <c:pt idx="19">
                  <c:v>0.004362546783419281</c:v>
                </c:pt>
                <c:pt idx="20">
                  <c:v>0.00429216435924846</c:v>
                </c:pt>
                <c:pt idx="21">
                  <c:v>0.005476293074457127</c:v>
                </c:pt>
                <c:pt idx="22">
                  <c:v>0.007489778600804184</c:v>
                </c:pt>
                <c:pt idx="23">
                  <c:v>0.009604262043008929</c:v>
                </c:pt>
                <c:pt idx="24">
                  <c:v>0.008229593516802575</c:v>
                </c:pt>
                <c:pt idx="25">
                  <c:v>0.006844642350181589</c:v>
                </c:pt>
                <c:pt idx="26">
                  <c:v>0.012620085148964573</c:v>
                </c:pt>
                <c:pt idx="27">
                  <c:v>0.01783939058012245</c:v>
                </c:pt>
                <c:pt idx="28">
                  <c:v>0.016976569282995405</c:v>
                </c:pt>
                <c:pt idx="29">
                  <c:v>0.023706093597829846</c:v>
                </c:pt>
                <c:pt idx="30">
                  <c:v>0.02964388030940236</c:v>
                </c:pt>
                <c:pt idx="31">
                  <c:v>0.05923061646732198</c:v>
                </c:pt>
                <c:pt idx="32">
                  <c:v>0.029647745114244724</c:v>
                </c:pt>
                <c:pt idx="33">
                  <c:v>0.038990155737381314</c:v>
                </c:pt>
                <c:pt idx="34">
                  <c:v>0.04886992479561396</c:v>
                </c:pt>
                <c:pt idx="35">
                  <c:v>0.045919482712880724</c:v>
                </c:pt>
                <c:pt idx="36">
                  <c:v>0.047710445442063175</c:v>
                </c:pt>
                <c:pt idx="37">
                  <c:v>0.058357563593440596</c:v>
                </c:pt>
                <c:pt idx="38">
                  <c:v>0.04548573170884092</c:v>
                </c:pt>
                <c:pt idx="39">
                  <c:v>0.043832469906271126</c:v>
                </c:pt>
                <c:pt idx="40">
                  <c:v>0.05589421305004518</c:v>
                </c:pt>
                <c:pt idx="41">
                  <c:v>0.06242960535820182</c:v>
                </c:pt>
                <c:pt idx="42">
                  <c:v>0.07221117569261297</c:v>
                </c:pt>
                <c:pt idx="43">
                  <c:v>0.08078464041792706</c:v>
                </c:pt>
                <c:pt idx="44">
                  <c:v>0.09392683438900022</c:v>
                </c:pt>
                <c:pt idx="45">
                  <c:v>0.09029305065426918</c:v>
                </c:pt>
                <c:pt idx="46">
                  <c:v>0.09036695980758305</c:v>
                </c:pt>
                <c:pt idx="47">
                  <c:v>0.09704159597818104</c:v>
                </c:pt>
                <c:pt idx="48">
                  <c:v>0.1021845501688686</c:v>
                </c:pt>
                <c:pt idx="49">
                  <c:v>0.10438876951944585</c:v>
                </c:pt>
                <c:pt idx="50">
                  <c:v>0.10751814573444421</c:v>
                </c:pt>
                <c:pt idx="51">
                  <c:v>0.10381761187938977</c:v>
                </c:pt>
                <c:pt idx="52">
                  <c:v>0.11236089264943146</c:v>
                </c:pt>
                <c:pt idx="53">
                  <c:v>0.13145788944712797</c:v>
                </c:pt>
                <c:pt idx="54">
                  <c:v>0.1308396878745754</c:v>
                </c:pt>
                <c:pt idx="55">
                  <c:v>0.12832527832611726</c:v>
                </c:pt>
                <c:pt idx="56">
                  <c:v>0.13232583756506225</c:v>
                </c:pt>
                <c:pt idx="57">
                  <c:v>0.12906481258752017</c:v>
                </c:pt>
                <c:pt idx="58">
                  <c:v>0.13624845027274166</c:v>
                </c:pt>
                <c:pt idx="59">
                  <c:v>0.13731565777481472</c:v>
                </c:pt>
                <c:pt idx="60">
                  <c:v>0.14358616641852437</c:v>
                </c:pt>
                <c:pt idx="61">
                  <c:v>0.15091910634158895</c:v>
                </c:pt>
                <c:pt idx="62">
                  <c:v>0.15758241456280186</c:v>
                </c:pt>
                <c:pt idx="63">
                  <c:v>0.15557841349909354</c:v>
                </c:pt>
                <c:pt idx="64">
                  <c:v>0.15926474982095828</c:v>
                </c:pt>
                <c:pt idx="65">
                  <c:v>0.16075060591344742</c:v>
                </c:pt>
                <c:pt idx="66">
                  <c:v>0.1691745204928892</c:v>
                </c:pt>
                <c:pt idx="67">
                  <c:v>0.16404895937675312</c:v>
                </c:pt>
                <c:pt idx="68">
                  <c:v>0.16697053096647782</c:v>
                </c:pt>
                <c:pt idx="69">
                  <c:v>0.15710423712642801</c:v>
                </c:pt>
                <c:pt idx="70">
                  <c:v>0.15279977228636818</c:v>
                </c:pt>
                <c:pt idx="71">
                  <c:v>0.14920647996829892</c:v>
                </c:pt>
                <c:pt idx="72">
                  <c:v>0.14210489307685928</c:v>
                </c:pt>
                <c:pt idx="73">
                  <c:v>0.14177055633206007</c:v>
                </c:pt>
                <c:pt idx="74">
                  <c:v>0.14391666263125474</c:v>
                </c:pt>
                <c:pt idx="75">
                  <c:v>0.14713888145570722</c:v>
                </c:pt>
                <c:pt idx="76">
                  <c:v>0.14536688837647782</c:v>
                </c:pt>
                <c:pt idx="77">
                  <c:v>0.1413837894411558</c:v>
                </c:pt>
                <c:pt idx="78">
                  <c:v>0.12686901163402664</c:v>
                </c:pt>
                <c:pt idx="79">
                  <c:v>0.12476436704992067</c:v>
                </c:pt>
                <c:pt idx="80">
                  <c:v>0.12356908720904419</c:v>
                </c:pt>
                <c:pt idx="81">
                  <c:v>0.1127936284234254</c:v>
                </c:pt>
                <c:pt idx="82">
                  <c:v>0.1155677184457503</c:v>
                </c:pt>
                <c:pt idx="83">
                  <c:v>0.1178384332269853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'Data-Graph5-2'!$D$3</c:f>
              <c:strCache>
                <c:ptCount val="1"/>
                <c:pt idx="0">
                  <c:v>P99-100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'Data-Graph5-2'!$A$4:$A$87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'Data-Graph5-2'!$D$4:$D$87</c:f>
              <c:numCache>
                <c:ptCount val="84"/>
                <c:pt idx="0">
                  <c:v>0.009606839241364674</c:v>
                </c:pt>
                <c:pt idx="1">
                  <c:v>0.038132631727365716</c:v>
                </c:pt>
                <c:pt idx="2">
                  <c:v>0.06685765346273576</c:v>
                </c:pt>
                <c:pt idx="3">
                  <c:v>0.06167415153064124</c:v>
                </c:pt>
                <c:pt idx="4">
                  <c:v>0.09219106121954203</c:v>
                </c:pt>
                <c:pt idx="5">
                  <c:v>0.09612740377863965</c:v>
                </c:pt>
                <c:pt idx="6">
                  <c:v>0.07988631635021956</c:v>
                </c:pt>
                <c:pt idx="7">
                  <c:v>0.08927358111774404</c:v>
                </c:pt>
                <c:pt idx="8">
                  <c:v>0.11618554037834214</c:v>
                </c:pt>
                <c:pt idx="9">
                  <c:v>0.12955548806813474</c:v>
                </c:pt>
                <c:pt idx="10">
                  <c:v>0.11119821102341211</c:v>
                </c:pt>
                <c:pt idx="11">
                  <c:v>0.06883181884307528</c:v>
                </c:pt>
                <c:pt idx="12">
                  <c:v>0.07114117042555985</c:v>
                </c:pt>
                <c:pt idx="13">
                  <c:v>0.08167374612917508</c:v>
                </c:pt>
                <c:pt idx="14">
                  <c:v>0.07576198650644744</c:v>
                </c:pt>
                <c:pt idx="15">
                  <c:v>0.07190291755028089</c:v>
                </c:pt>
                <c:pt idx="16">
                  <c:v>0.06404069868222752</c:v>
                </c:pt>
                <c:pt idx="17">
                  <c:v>0.06518174663248709</c:v>
                </c:pt>
                <c:pt idx="18">
                  <c:v>0.06436108874990029</c:v>
                </c:pt>
                <c:pt idx="19">
                  <c:v>0.0490867476650229</c:v>
                </c:pt>
                <c:pt idx="20">
                  <c:v>0.05758124544973289</c:v>
                </c:pt>
                <c:pt idx="21">
                  <c:v>0.08590297776203243</c:v>
                </c:pt>
                <c:pt idx="22">
                  <c:v>0.10348425696196774</c:v>
                </c:pt>
                <c:pt idx="23">
                  <c:v>0.10231028138838953</c:v>
                </c:pt>
                <c:pt idx="24">
                  <c:v>0.10506623249641718</c:v>
                </c:pt>
                <c:pt idx="25">
                  <c:v>0.08152732652508857</c:v>
                </c:pt>
                <c:pt idx="26">
                  <c:v>0.12798948743897295</c:v>
                </c:pt>
                <c:pt idx="27">
                  <c:v>0.13497282955184958</c:v>
                </c:pt>
                <c:pt idx="28">
                  <c:v>0.1286350269969037</c:v>
                </c:pt>
                <c:pt idx="29">
                  <c:v>0.12524961248973107</c:v>
                </c:pt>
                <c:pt idx="30">
                  <c:v>0.12292802153941075</c:v>
                </c:pt>
                <c:pt idx="31">
                  <c:v>0.15678488678016342</c:v>
                </c:pt>
                <c:pt idx="32">
                  <c:v>0.145989736215217</c:v>
                </c:pt>
                <c:pt idx="33">
                  <c:v>0.13832657360305192</c:v>
                </c:pt>
                <c:pt idx="34">
                  <c:v>0.15064196105287966</c:v>
                </c:pt>
                <c:pt idx="35">
                  <c:v>0.14669846200015127</c:v>
                </c:pt>
                <c:pt idx="36">
                  <c:v>0.14845318851075992</c:v>
                </c:pt>
                <c:pt idx="37">
                  <c:v>0.16291286362733273</c:v>
                </c:pt>
                <c:pt idx="38">
                  <c:v>0.15652781866606646</c:v>
                </c:pt>
                <c:pt idx="39">
                  <c:v>0.15380683583494192</c:v>
                </c:pt>
                <c:pt idx="40">
                  <c:v>0.18142556095064027</c:v>
                </c:pt>
                <c:pt idx="41">
                  <c:v>0.19229545281095095</c:v>
                </c:pt>
                <c:pt idx="42">
                  <c:v>0.20499687417531068</c:v>
                </c:pt>
                <c:pt idx="43">
                  <c:v>0.21432759278949676</c:v>
                </c:pt>
                <c:pt idx="44">
                  <c:v>0.23411003500509836</c:v>
                </c:pt>
                <c:pt idx="45">
                  <c:v>0.22885259870070118</c:v>
                </c:pt>
                <c:pt idx="46">
                  <c:v>0.22519855404071298</c:v>
                </c:pt>
                <c:pt idx="47">
                  <c:v>0.2350691371608312</c:v>
                </c:pt>
                <c:pt idx="48">
                  <c:v>0.24785394084377946</c:v>
                </c:pt>
                <c:pt idx="49">
                  <c:v>0.25116714692046616</c:v>
                </c:pt>
                <c:pt idx="50">
                  <c:v>0.2544523052593204</c:v>
                </c:pt>
                <c:pt idx="51">
                  <c:v>0.24540778946269381</c:v>
                </c:pt>
                <c:pt idx="52">
                  <c:v>0.31991848780495913</c:v>
                </c:pt>
                <c:pt idx="53">
                  <c:v>0.30431722373765246</c:v>
                </c:pt>
                <c:pt idx="54">
                  <c:v>0.2880133042136742</c:v>
                </c:pt>
                <c:pt idx="55">
                  <c:v>0.2733038694858542</c:v>
                </c:pt>
                <c:pt idx="56">
                  <c:v>0.2808953475496028</c:v>
                </c:pt>
                <c:pt idx="57">
                  <c:v>0.2712685472221349</c:v>
                </c:pt>
                <c:pt idx="58">
                  <c:v>0.2857052020156658</c:v>
                </c:pt>
                <c:pt idx="59">
                  <c:v>0.2830564487962221</c:v>
                </c:pt>
                <c:pt idx="60">
                  <c:v>0.28828693474298167</c:v>
                </c:pt>
                <c:pt idx="61">
                  <c:v>0.2981834597108084</c:v>
                </c:pt>
                <c:pt idx="62">
                  <c:v>0.30111242133975896</c:v>
                </c:pt>
                <c:pt idx="63">
                  <c:v>0.30122823119985237</c:v>
                </c:pt>
                <c:pt idx="64">
                  <c:v>0.3103556536461247</c:v>
                </c:pt>
                <c:pt idx="65">
                  <c:v>0.3414124380714204</c:v>
                </c:pt>
                <c:pt idx="66">
                  <c:v>0.34717901605605456</c:v>
                </c:pt>
                <c:pt idx="67">
                  <c:v>0.34198329183601955</c:v>
                </c:pt>
                <c:pt idx="68">
                  <c:v>0.3268187103659024</c:v>
                </c:pt>
                <c:pt idx="69">
                  <c:v>0.3091493755309253</c:v>
                </c:pt>
                <c:pt idx="70">
                  <c:v>0.301302571459914</c:v>
                </c:pt>
                <c:pt idx="71">
                  <c:v>0.28696758523756427</c:v>
                </c:pt>
                <c:pt idx="72">
                  <c:v>0.281705899289811</c:v>
                </c:pt>
                <c:pt idx="73">
                  <c:v>0.2819775623860686</c:v>
                </c:pt>
                <c:pt idx="74">
                  <c:v>0.287580060325089</c:v>
                </c:pt>
                <c:pt idx="75">
                  <c:v>0.2914720407242633</c:v>
                </c:pt>
                <c:pt idx="76">
                  <c:v>0.28479530710723705</c:v>
                </c:pt>
                <c:pt idx="77">
                  <c:v>0.275709099219635</c:v>
                </c:pt>
                <c:pt idx="78">
                  <c:v>0.26199879085109223</c:v>
                </c:pt>
                <c:pt idx="79">
                  <c:v>0.2527234526675899</c:v>
                </c:pt>
                <c:pt idx="80">
                  <c:v>0.2561647548569912</c:v>
                </c:pt>
                <c:pt idx="81">
                  <c:v>0.23778826756493185</c:v>
                </c:pt>
                <c:pt idx="82">
                  <c:v>0.2412860755967075</c:v>
                </c:pt>
                <c:pt idx="83">
                  <c:v>0.24866835064772108</c:v>
                </c:pt>
              </c:numCache>
            </c:numRef>
          </c:val>
          <c:smooth val="0"/>
        </c:ser>
        <c:marker val="1"/>
        <c:axId val="65929350"/>
        <c:axId val="56493239"/>
      </c:lineChart>
      <c:catAx>
        <c:axId val="65929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P90-95, P95-99 et P99-100 du tableau B-20 (annexe B)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  <c:max val="0.3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moyen d'imposition 
au titre de l'impôt progressif sur le revenu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5929350"/>
        <c:crossesAt val="1"/>
        <c:crossBetween val="between"/>
        <c:dispUnits/>
        <c:majorUnit val="0.02"/>
        <c:minorUnit val="0.02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5-3 : Le taux moyen d'imposition des "classes supérieures" (fractiles P99-99,5, P99,5-99,9 et P99,9-99,99) 
et des "200 familles" (fractile P99,99-100) de 1915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625"/>
          <c:w val="0.782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'Data-Graph5-3'!$B$3</c:f>
              <c:strCache>
                <c:ptCount val="1"/>
                <c:pt idx="0">
                  <c:v>P99-99,5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'Data-Graph5-3'!$A$4:$A$87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'Data-Graph5-3'!$B$4:$B$87</c:f>
              <c:numCache>
                <c:ptCount val="84"/>
                <c:pt idx="0">
                  <c:v>0.00246739690472482</c:v>
                </c:pt>
                <c:pt idx="1">
                  <c:v>0.011244722081060159</c:v>
                </c:pt>
                <c:pt idx="2">
                  <c:v>0.017993341414317344</c:v>
                </c:pt>
                <c:pt idx="3">
                  <c:v>0.01913164382523168</c:v>
                </c:pt>
                <c:pt idx="4">
                  <c:v>0.013215228612294539</c:v>
                </c:pt>
                <c:pt idx="5">
                  <c:v>0.018512602439877582</c:v>
                </c:pt>
                <c:pt idx="6">
                  <c:v>0.01725902202643039</c:v>
                </c:pt>
                <c:pt idx="7">
                  <c:v>0.01973050358608652</c:v>
                </c:pt>
                <c:pt idx="8">
                  <c:v>0.027391300328678522</c:v>
                </c:pt>
                <c:pt idx="9">
                  <c:v>0.03673404217373073</c:v>
                </c:pt>
                <c:pt idx="10">
                  <c:v>0.033810827871668475</c:v>
                </c:pt>
                <c:pt idx="11">
                  <c:v>0.021411082274296497</c:v>
                </c:pt>
                <c:pt idx="12">
                  <c:v>0.02074443153469898</c:v>
                </c:pt>
                <c:pt idx="13">
                  <c:v>0.024867944138918744</c:v>
                </c:pt>
                <c:pt idx="14">
                  <c:v>0.022134946831413923</c:v>
                </c:pt>
                <c:pt idx="15">
                  <c:v>0.022558113169603333</c:v>
                </c:pt>
                <c:pt idx="16">
                  <c:v>0.019906870751119823</c:v>
                </c:pt>
                <c:pt idx="17">
                  <c:v>0.020556622244724543</c:v>
                </c:pt>
                <c:pt idx="18">
                  <c:v>0.020275559877120458</c:v>
                </c:pt>
                <c:pt idx="19">
                  <c:v>0.013359179349276794</c:v>
                </c:pt>
                <c:pt idx="20">
                  <c:v>0.013498860129412489</c:v>
                </c:pt>
                <c:pt idx="21">
                  <c:v>0.018955013378690513</c:v>
                </c:pt>
                <c:pt idx="22">
                  <c:v>0.02448986001449418</c:v>
                </c:pt>
                <c:pt idx="23">
                  <c:v>0.027510128853352325</c:v>
                </c:pt>
                <c:pt idx="24">
                  <c:v>0.022990601156709815</c:v>
                </c:pt>
                <c:pt idx="25">
                  <c:v>0.020004896958696304</c:v>
                </c:pt>
                <c:pt idx="26">
                  <c:v>0.03562308203339555</c:v>
                </c:pt>
                <c:pt idx="27">
                  <c:v>0.05257844176649744</c:v>
                </c:pt>
                <c:pt idx="28">
                  <c:v>0.05491001489308849</c:v>
                </c:pt>
                <c:pt idx="29">
                  <c:v>0.06440415317259761</c:v>
                </c:pt>
                <c:pt idx="30">
                  <c:v>0.06626115175002659</c:v>
                </c:pt>
                <c:pt idx="31">
                  <c:v>0.08523107399718052</c:v>
                </c:pt>
                <c:pt idx="32">
                  <c:v>0.07628000869723163</c:v>
                </c:pt>
                <c:pt idx="33">
                  <c:v>0.07947735379349133</c:v>
                </c:pt>
                <c:pt idx="34">
                  <c:v>0.08224980161165878</c:v>
                </c:pt>
                <c:pt idx="35">
                  <c:v>0.07934418796071568</c:v>
                </c:pt>
                <c:pt idx="36">
                  <c:v>0.08292592825670543</c:v>
                </c:pt>
                <c:pt idx="37">
                  <c:v>0.09620887672530314</c:v>
                </c:pt>
                <c:pt idx="38">
                  <c:v>0.0870979358900191</c:v>
                </c:pt>
                <c:pt idx="39">
                  <c:v>0.086587042020575</c:v>
                </c:pt>
                <c:pt idx="40">
                  <c:v>0.10578870590629334</c:v>
                </c:pt>
                <c:pt idx="41">
                  <c:v>0.1172215491525882</c:v>
                </c:pt>
                <c:pt idx="42">
                  <c:v>0.12854102173452614</c:v>
                </c:pt>
                <c:pt idx="43">
                  <c:v>0.13827907416705665</c:v>
                </c:pt>
                <c:pt idx="44">
                  <c:v>0.1558628017695779</c:v>
                </c:pt>
                <c:pt idx="45">
                  <c:v>0.1508860180859099</c:v>
                </c:pt>
                <c:pt idx="46">
                  <c:v>0.15207880534646923</c:v>
                </c:pt>
                <c:pt idx="47">
                  <c:v>0.16282095855857315</c:v>
                </c:pt>
                <c:pt idx="48">
                  <c:v>0.17596270715107157</c:v>
                </c:pt>
                <c:pt idx="49">
                  <c:v>0.1790080014015374</c:v>
                </c:pt>
                <c:pt idx="50">
                  <c:v>0.18272219931013567</c:v>
                </c:pt>
                <c:pt idx="51">
                  <c:v>0.17656642519905977</c:v>
                </c:pt>
                <c:pt idx="52">
                  <c:v>0.22543447958785567</c:v>
                </c:pt>
                <c:pt idx="53">
                  <c:v>0.2223658639881278</c:v>
                </c:pt>
                <c:pt idx="54">
                  <c:v>0.20995262368817275</c:v>
                </c:pt>
                <c:pt idx="55">
                  <c:v>0.20006667401766925</c:v>
                </c:pt>
                <c:pt idx="56">
                  <c:v>0.20603743033461183</c:v>
                </c:pt>
                <c:pt idx="57">
                  <c:v>0.19850241885197847</c:v>
                </c:pt>
                <c:pt idx="58">
                  <c:v>0.21018873390539228</c:v>
                </c:pt>
                <c:pt idx="59">
                  <c:v>0.20977323654689328</c:v>
                </c:pt>
                <c:pt idx="60">
                  <c:v>0.21628615555038283</c:v>
                </c:pt>
                <c:pt idx="61">
                  <c:v>0.2251084656620489</c:v>
                </c:pt>
                <c:pt idx="62">
                  <c:v>0.22756415640756195</c:v>
                </c:pt>
                <c:pt idx="63">
                  <c:v>0.22708084232167206</c:v>
                </c:pt>
                <c:pt idx="64">
                  <c:v>0.23334387456768518</c:v>
                </c:pt>
                <c:pt idx="65">
                  <c:v>0.23421974268265608</c:v>
                </c:pt>
                <c:pt idx="66">
                  <c:v>0.2559024403003643</c:v>
                </c:pt>
                <c:pt idx="67">
                  <c:v>0.243398748445604</c:v>
                </c:pt>
                <c:pt idx="68">
                  <c:v>0.23904085447056564</c:v>
                </c:pt>
                <c:pt idx="69">
                  <c:v>0.2266711089512587</c:v>
                </c:pt>
                <c:pt idx="70">
                  <c:v>0.2192262664494582</c:v>
                </c:pt>
                <c:pt idx="71">
                  <c:v>0.21390311219702965</c:v>
                </c:pt>
                <c:pt idx="72">
                  <c:v>0.20548785850363632</c:v>
                </c:pt>
                <c:pt idx="73">
                  <c:v>0.20519438768400672</c:v>
                </c:pt>
                <c:pt idx="74">
                  <c:v>0.20969649436705726</c:v>
                </c:pt>
                <c:pt idx="75">
                  <c:v>0.21340376295542002</c:v>
                </c:pt>
                <c:pt idx="76">
                  <c:v>0.20897599335232694</c:v>
                </c:pt>
                <c:pt idx="77">
                  <c:v>0.20198720917329296</c:v>
                </c:pt>
                <c:pt idx="78">
                  <c:v>0.18857077269468006</c:v>
                </c:pt>
                <c:pt idx="79">
                  <c:v>0.18424475479127841</c:v>
                </c:pt>
                <c:pt idx="80">
                  <c:v>0.18382938796616966</c:v>
                </c:pt>
                <c:pt idx="81">
                  <c:v>0.16904396789872841</c:v>
                </c:pt>
                <c:pt idx="82">
                  <c:v>0.17202862842687622</c:v>
                </c:pt>
                <c:pt idx="83">
                  <c:v>0.18189417738603336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'Data-Graph5-3'!$C$3</c:f>
              <c:strCache>
                <c:ptCount val="1"/>
                <c:pt idx="0">
                  <c:v>P99,5-99,9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'Data-Graph5-3'!$A$4:$A$87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'Data-Graph5-3'!$C$4:$C$87</c:f>
              <c:numCache>
                <c:ptCount val="84"/>
                <c:pt idx="0">
                  <c:v>0.006874834135572002</c:v>
                </c:pt>
                <c:pt idx="1">
                  <c:v>0.02476800114030822</c:v>
                </c:pt>
                <c:pt idx="2">
                  <c:v>0.03307495045741023</c:v>
                </c:pt>
                <c:pt idx="3">
                  <c:v>0.0351933504055673</c:v>
                </c:pt>
                <c:pt idx="4">
                  <c:v>0.035281148782743826</c:v>
                </c:pt>
                <c:pt idx="5">
                  <c:v>0.04670099553518305</c:v>
                </c:pt>
                <c:pt idx="6">
                  <c:v>0.03971078953224796</c:v>
                </c:pt>
                <c:pt idx="7">
                  <c:v>0.04610234366960349</c:v>
                </c:pt>
                <c:pt idx="8">
                  <c:v>0.0662823222665733</c:v>
                </c:pt>
                <c:pt idx="9">
                  <c:v>0.08540708737724428</c:v>
                </c:pt>
                <c:pt idx="10">
                  <c:v>0.07342670654629663</c:v>
                </c:pt>
                <c:pt idx="11">
                  <c:v>0.04630666225329134</c:v>
                </c:pt>
                <c:pt idx="12">
                  <c:v>0.04516410992579433</c:v>
                </c:pt>
                <c:pt idx="13">
                  <c:v>0.05343973936996771</c:v>
                </c:pt>
                <c:pt idx="14">
                  <c:v>0.050499198980710334</c:v>
                </c:pt>
                <c:pt idx="15">
                  <c:v>0.047993133266244256</c:v>
                </c:pt>
                <c:pt idx="16">
                  <c:v>0.041982580258878244</c:v>
                </c:pt>
                <c:pt idx="17">
                  <c:v>0.04230810024867817</c:v>
                </c:pt>
                <c:pt idx="18">
                  <c:v>0.04107180493553891</c:v>
                </c:pt>
                <c:pt idx="19">
                  <c:v>0.02878012270968549</c:v>
                </c:pt>
                <c:pt idx="20">
                  <c:v>0.029968491848352215</c:v>
                </c:pt>
                <c:pt idx="21">
                  <c:v>0.042490785483980255</c:v>
                </c:pt>
                <c:pt idx="22">
                  <c:v>0.0587721731328467</c:v>
                </c:pt>
                <c:pt idx="23">
                  <c:v>0.06533696945450405</c:v>
                </c:pt>
                <c:pt idx="24">
                  <c:v>0.05647178148485217</c:v>
                </c:pt>
                <c:pt idx="25">
                  <c:v>0.04426557330575094</c:v>
                </c:pt>
                <c:pt idx="26">
                  <c:v>0.0902373046887817</c:v>
                </c:pt>
                <c:pt idx="27">
                  <c:v>0.11007679287259314</c:v>
                </c:pt>
                <c:pt idx="28">
                  <c:v>0.10568815025342801</c:v>
                </c:pt>
                <c:pt idx="29">
                  <c:v>0.1110315498605671</c:v>
                </c:pt>
                <c:pt idx="30">
                  <c:v>0.10462462674077105</c:v>
                </c:pt>
                <c:pt idx="31">
                  <c:v>0.12499843575866684</c:v>
                </c:pt>
                <c:pt idx="32">
                  <c:v>0.12389942979854646</c:v>
                </c:pt>
                <c:pt idx="33">
                  <c:v>0.11661059604366418</c:v>
                </c:pt>
                <c:pt idx="34">
                  <c:v>0.12054375932644971</c:v>
                </c:pt>
                <c:pt idx="35">
                  <c:v>0.11754645898681898</c:v>
                </c:pt>
                <c:pt idx="36">
                  <c:v>0.12163625186586013</c:v>
                </c:pt>
                <c:pt idx="37">
                  <c:v>0.1393933161678789</c:v>
                </c:pt>
                <c:pt idx="38">
                  <c:v>0.1339693732175267</c:v>
                </c:pt>
                <c:pt idx="39">
                  <c:v>0.13122166246778094</c:v>
                </c:pt>
                <c:pt idx="40">
                  <c:v>0.15801821163962443</c:v>
                </c:pt>
                <c:pt idx="41">
                  <c:v>0.17040041666899192</c:v>
                </c:pt>
                <c:pt idx="42">
                  <c:v>0.1847528825521766</c:v>
                </c:pt>
                <c:pt idx="43">
                  <c:v>0.19479299457551597</c:v>
                </c:pt>
                <c:pt idx="44">
                  <c:v>0.21683014697971445</c:v>
                </c:pt>
                <c:pt idx="45">
                  <c:v>0.21178718182554243</c:v>
                </c:pt>
                <c:pt idx="46">
                  <c:v>0.20896905918925782</c:v>
                </c:pt>
                <c:pt idx="47">
                  <c:v>0.21959741926523166</c:v>
                </c:pt>
                <c:pt idx="48">
                  <c:v>0.23374301921461554</c:v>
                </c:pt>
                <c:pt idx="49">
                  <c:v>0.23789364105818767</c:v>
                </c:pt>
                <c:pt idx="50">
                  <c:v>0.24127942368457395</c:v>
                </c:pt>
                <c:pt idx="51">
                  <c:v>0.23245899920670532</c:v>
                </c:pt>
                <c:pt idx="52">
                  <c:v>0.30660023120751756</c:v>
                </c:pt>
                <c:pt idx="53">
                  <c:v>0.28810586681952355</c:v>
                </c:pt>
                <c:pt idx="54">
                  <c:v>0.27299293468119024</c:v>
                </c:pt>
                <c:pt idx="55">
                  <c:v>0.2598357685989719</c:v>
                </c:pt>
                <c:pt idx="56">
                  <c:v>0.2675441936985189</c:v>
                </c:pt>
                <c:pt idx="57">
                  <c:v>0.2575214476456314</c:v>
                </c:pt>
                <c:pt idx="58">
                  <c:v>0.2705166026637097</c:v>
                </c:pt>
                <c:pt idx="59">
                  <c:v>0.26932589082330266</c:v>
                </c:pt>
                <c:pt idx="60">
                  <c:v>0.27456693555606504</c:v>
                </c:pt>
                <c:pt idx="61">
                  <c:v>0.2851180198592813</c:v>
                </c:pt>
                <c:pt idx="62">
                  <c:v>0.28768309471248915</c:v>
                </c:pt>
                <c:pt idx="63">
                  <c:v>0.2885885310603906</c:v>
                </c:pt>
                <c:pt idx="64">
                  <c:v>0.29884950472956906</c:v>
                </c:pt>
                <c:pt idx="65">
                  <c:v>0.3223471029067915</c:v>
                </c:pt>
                <c:pt idx="66">
                  <c:v>0.3420079671502522</c:v>
                </c:pt>
                <c:pt idx="67">
                  <c:v>0.3340919505637603</c:v>
                </c:pt>
                <c:pt idx="68">
                  <c:v>0.321231597929916</c:v>
                </c:pt>
                <c:pt idx="69">
                  <c:v>0.30231730841348875</c:v>
                </c:pt>
                <c:pt idx="70">
                  <c:v>0.29565221667064867</c:v>
                </c:pt>
                <c:pt idx="71">
                  <c:v>0.2838328903391913</c:v>
                </c:pt>
                <c:pt idx="72">
                  <c:v>0.2770433616848077</c:v>
                </c:pt>
                <c:pt idx="73">
                  <c:v>0.27688936161823824</c:v>
                </c:pt>
                <c:pt idx="74">
                  <c:v>0.28164774362897477</c:v>
                </c:pt>
                <c:pt idx="75">
                  <c:v>0.285552026005138</c:v>
                </c:pt>
                <c:pt idx="76">
                  <c:v>0.27976441014998765</c:v>
                </c:pt>
                <c:pt idx="77">
                  <c:v>0.2712095058891948</c:v>
                </c:pt>
                <c:pt idx="78">
                  <c:v>0.2569514196744739</c:v>
                </c:pt>
                <c:pt idx="79">
                  <c:v>0.24227886880358174</c:v>
                </c:pt>
                <c:pt idx="80">
                  <c:v>0.250920994592904</c:v>
                </c:pt>
                <c:pt idx="81">
                  <c:v>0.23272037072775653</c:v>
                </c:pt>
                <c:pt idx="82">
                  <c:v>0.23608550909671228</c:v>
                </c:pt>
                <c:pt idx="83">
                  <c:v>0.2440804198541265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'Data-Graph5-3'!$D$3</c:f>
              <c:strCache>
                <c:ptCount val="1"/>
                <c:pt idx="0">
                  <c:v>P99,9-99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'Data-Graph5-3'!$A$4:$A$87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'Data-Graph5-3'!$D$4:$D$87</c:f>
              <c:numCache>
                <c:ptCount val="84"/>
                <c:pt idx="0">
                  <c:v>0.014235990348819672</c:v>
                </c:pt>
                <c:pt idx="1">
                  <c:v>0.04823510402923481</c:v>
                </c:pt>
                <c:pt idx="2">
                  <c:v>0.09977290267371444</c:v>
                </c:pt>
                <c:pt idx="3">
                  <c:v>0.09086808134383968</c:v>
                </c:pt>
                <c:pt idx="4">
                  <c:v>0.12229661589393516</c:v>
                </c:pt>
                <c:pt idx="5">
                  <c:v>0.12500009085990013</c:v>
                </c:pt>
                <c:pt idx="6">
                  <c:v>0.1093173634087936</c:v>
                </c:pt>
                <c:pt idx="7">
                  <c:v>0.1237840309025614</c:v>
                </c:pt>
                <c:pt idx="8">
                  <c:v>0.16117885564396103</c:v>
                </c:pt>
                <c:pt idx="9">
                  <c:v>0.18270328569565586</c:v>
                </c:pt>
                <c:pt idx="10">
                  <c:v>0.15307878622086257</c:v>
                </c:pt>
                <c:pt idx="11">
                  <c:v>0.0949500964361749</c:v>
                </c:pt>
                <c:pt idx="12">
                  <c:v>0.09855271760137174</c:v>
                </c:pt>
                <c:pt idx="13">
                  <c:v>0.11357802522744687</c:v>
                </c:pt>
                <c:pt idx="14">
                  <c:v>0.10492475046959143</c:v>
                </c:pt>
                <c:pt idx="15">
                  <c:v>0.10273931814235836</c:v>
                </c:pt>
                <c:pt idx="16">
                  <c:v>0.09077329909070381</c:v>
                </c:pt>
                <c:pt idx="17">
                  <c:v>0.0954296181081026</c:v>
                </c:pt>
                <c:pt idx="18">
                  <c:v>0.09348773467054579</c:v>
                </c:pt>
                <c:pt idx="19">
                  <c:v>0.07749476629927858</c:v>
                </c:pt>
                <c:pt idx="20">
                  <c:v>0.08906118492925265</c:v>
                </c:pt>
                <c:pt idx="21">
                  <c:v>0.1418077903725888</c:v>
                </c:pt>
                <c:pt idx="22">
                  <c:v>0.1605770499573708</c:v>
                </c:pt>
                <c:pt idx="23">
                  <c:v>0.16166630023199885</c:v>
                </c:pt>
                <c:pt idx="24">
                  <c:v>0.16235607204420666</c:v>
                </c:pt>
                <c:pt idx="25">
                  <c:v>0.13241883700706011</c:v>
                </c:pt>
                <c:pt idx="26">
                  <c:v>0.2074671721662006</c:v>
                </c:pt>
                <c:pt idx="27">
                  <c:v>0.2166861132132594</c:v>
                </c:pt>
                <c:pt idx="28">
                  <c:v>0.20500785957483422</c:v>
                </c:pt>
                <c:pt idx="29">
                  <c:v>0.19457854939847333</c:v>
                </c:pt>
                <c:pt idx="30">
                  <c:v>0.1829788537904568</c:v>
                </c:pt>
                <c:pt idx="31">
                  <c:v>0.228593045130845</c:v>
                </c:pt>
                <c:pt idx="32">
                  <c:v>0.2176761934217997</c:v>
                </c:pt>
                <c:pt idx="33">
                  <c:v>0.19438013156398104</c:v>
                </c:pt>
                <c:pt idx="34">
                  <c:v>0.2185216193921285</c:v>
                </c:pt>
                <c:pt idx="35">
                  <c:v>0.21780662627688913</c:v>
                </c:pt>
                <c:pt idx="36">
                  <c:v>0.21987872531297564</c:v>
                </c:pt>
                <c:pt idx="37">
                  <c:v>0.23833963755421717</c:v>
                </c:pt>
                <c:pt idx="38">
                  <c:v>0.23229146553476313</c:v>
                </c:pt>
                <c:pt idx="39">
                  <c:v>0.22998261797038178</c:v>
                </c:pt>
                <c:pt idx="40">
                  <c:v>0.26629797378405135</c:v>
                </c:pt>
                <c:pt idx="41">
                  <c:v>0.277227611517047</c:v>
                </c:pt>
                <c:pt idx="42">
                  <c:v>0.2908408576213856</c:v>
                </c:pt>
                <c:pt idx="43">
                  <c:v>0.30309204208193935</c:v>
                </c:pt>
                <c:pt idx="44">
                  <c:v>0.3272831784763946</c:v>
                </c:pt>
                <c:pt idx="45">
                  <c:v>0.31987542967597915</c:v>
                </c:pt>
                <c:pt idx="46">
                  <c:v>0.31177461051660926</c:v>
                </c:pt>
                <c:pt idx="47">
                  <c:v>0.3251788557064261</c:v>
                </c:pt>
                <c:pt idx="48">
                  <c:v>0.33934271536559485</c:v>
                </c:pt>
                <c:pt idx="49">
                  <c:v>0.3432631598758407</c:v>
                </c:pt>
                <c:pt idx="50">
                  <c:v>0.34664075640514674</c:v>
                </c:pt>
                <c:pt idx="51">
                  <c:v>0.333241591744387</c:v>
                </c:pt>
                <c:pt idx="52">
                  <c:v>0.43430251825509586</c:v>
                </c:pt>
                <c:pt idx="53">
                  <c:v>0.4085179115276015</c:v>
                </c:pt>
                <c:pt idx="54">
                  <c:v>0.38647351509190564</c:v>
                </c:pt>
                <c:pt idx="55">
                  <c:v>0.366880903625729</c:v>
                </c:pt>
                <c:pt idx="56">
                  <c:v>0.3776614084182973</c:v>
                </c:pt>
                <c:pt idx="57">
                  <c:v>0.3643650456563745</c:v>
                </c:pt>
                <c:pt idx="58">
                  <c:v>0.379796228295425</c:v>
                </c:pt>
                <c:pt idx="59">
                  <c:v>0.38132411775507147</c:v>
                </c:pt>
                <c:pt idx="60">
                  <c:v>0.38601075278941105</c:v>
                </c:pt>
                <c:pt idx="61">
                  <c:v>0.3970211725265326</c:v>
                </c:pt>
                <c:pt idx="62">
                  <c:v>0.4000129192160626</c:v>
                </c:pt>
                <c:pt idx="63">
                  <c:v>0.40104596979824225</c:v>
                </c:pt>
                <c:pt idx="64">
                  <c:v>0.4099913872710203</c:v>
                </c:pt>
                <c:pt idx="65">
                  <c:v>0.48609640513307695</c:v>
                </c:pt>
                <c:pt idx="66">
                  <c:v>0.4576485001339679</c:v>
                </c:pt>
                <c:pt idx="67">
                  <c:v>0.4690576106440587</c:v>
                </c:pt>
                <c:pt idx="68">
                  <c:v>0.44577916869301193</c:v>
                </c:pt>
                <c:pt idx="69">
                  <c:v>0.42268736558094694</c:v>
                </c:pt>
                <c:pt idx="70">
                  <c:v>0.4103633473608731</c:v>
                </c:pt>
                <c:pt idx="71">
                  <c:v>0.3785142720859146</c:v>
                </c:pt>
                <c:pt idx="72">
                  <c:v>0.3713672190356089</c:v>
                </c:pt>
                <c:pt idx="73">
                  <c:v>0.36922787992125383</c:v>
                </c:pt>
                <c:pt idx="74">
                  <c:v>0.37341741138496304</c:v>
                </c:pt>
                <c:pt idx="75">
                  <c:v>0.3775700818199813</c:v>
                </c:pt>
                <c:pt idx="76">
                  <c:v>0.3714656882674294</c:v>
                </c:pt>
                <c:pt idx="77">
                  <c:v>0.3625001943119821</c:v>
                </c:pt>
                <c:pt idx="78">
                  <c:v>0.3488801322752243</c:v>
                </c:pt>
                <c:pt idx="79">
                  <c:v>0.3377832212693496</c:v>
                </c:pt>
                <c:pt idx="80">
                  <c:v>0.3414639283710983</c:v>
                </c:pt>
                <c:pt idx="81">
                  <c:v>0.3194538999386833</c:v>
                </c:pt>
                <c:pt idx="82">
                  <c:v>0.3217054996698021</c:v>
                </c:pt>
                <c:pt idx="83">
                  <c:v>0.32563901019729047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'Data-Graph5-3'!$E$3</c:f>
              <c:strCache>
                <c:ptCount val="1"/>
                <c:pt idx="0">
                  <c:v>P99,99-100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'Data-Graph5-3'!$A$4:$A$87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'Data-Graph5-3'!$E$4:$E$87</c:f>
              <c:numCache>
                <c:ptCount val="84"/>
                <c:pt idx="0">
                  <c:v>0.017109713921729962</c:v>
                </c:pt>
                <c:pt idx="1">
                  <c:v>0.07767697169002792</c:v>
                </c:pt>
                <c:pt idx="2">
                  <c:v>0.14236665386803013</c:v>
                </c:pt>
                <c:pt idx="3">
                  <c:v>0.12831216232569426</c:v>
                </c:pt>
                <c:pt idx="4">
                  <c:v>0.29430595026980017</c:v>
                </c:pt>
                <c:pt idx="5">
                  <c:v>0.2643299683992869</c:v>
                </c:pt>
                <c:pt idx="6">
                  <c:v>0.21433168092422253</c:v>
                </c:pt>
                <c:pt idx="7">
                  <c:v>0.24869789397339503</c:v>
                </c:pt>
                <c:pt idx="8">
                  <c:v>0.3088512330086726</c:v>
                </c:pt>
                <c:pt idx="9">
                  <c:v>0.3099837494922071</c:v>
                </c:pt>
                <c:pt idx="10">
                  <c:v>0.2741686432094826</c:v>
                </c:pt>
                <c:pt idx="11">
                  <c:v>0.16294519882400887</c:v>
                </c:pt>
                <c:pt idx="12">
                  <c:v>0.1773056052168057</c:v>
                </c:pt>
                <c:pt idx="13">
                  <c:v>0.19751044703708653</c:v>
                </c:pt>
                <c:pt idx="14">
                  <c:v>0.18559405994780515</c:v>
                </c:pt>
                <c:pt idx="15">
                  <c:v>0.17710625259731053</c:v>
                </c:pt>
                <c:pt idx="16">
                  <c:v>0.17107848007000137</c:v>
                </c:pt>
                <c:pt idx="17">
                  <c:v>0.18296456785427764</c:v>
                </c:pt>
                <c:pt idx="18">
                  <c:v>0.18776708563774208</c:v>
                </c:pt>
                <c:pt idx="19">
                  <c:v>0.1449509521712465</c:v>
                </c:pt>
                <c:pt idx="20">
                  <c:v>0.19279550373768045</c:v>
                </c:pt>
                <c:pt idx="21">
                  <c:v>0.26799134098962984</c:v>
                </c:pt>
                <c:pt idx="22">
                  <c:v>0.29388102609512506</c:v>
                </c:pt>
                <c:pt idx="23">
                  <c:v>0.2667846776449828</c:v>
                </c:pt>
                <c:pt idx="24">
                  <c:v>0.29513245672917465</c:v>
                </c:pt>
                <c:pt idx="25">
                  <c:v>0.22297918381679993</c:v>
                </c:pt>
                <c:pt idx="26">
                  <c:v>0.3456943098246977</c:v>
                </c:pt>
                <c:pt idx="27">
                  <c:v>0.2984879713230712</c:v>
                </c:pt>
                <c:pt idx="28">
                  <c:v>0.30722664765623564</c:v>
                </c:pt>
                <c:pt idx="29">
                  <c:v>0.2712932910595461</c:v>
                </c:pt>
                <c:pt idx="30">
                  <c:v>0.3410219688189823</c:v>
                </c:pt>
                <c:pt idx="31">
                  <c:v>0.41874151694617884</c:v>
                </c:pt>
                <c:pt idx="32">
                  <c:v>0.3638894064133986</c:v>
                </c:pt>
                <c:pt idx="33">
                  <c:v>0.35870954695023377</c:v>
                </c:pt>
                <c:pt idx="34">
                  <c:v>0.39238067849292624</c:v>
                </c:pt>
                <c:pt idx="35">
                  <c:v>0.3686786662940388</c:v>
                </c:pt>
                <c:pt idx="36">
                  <c:v>0.3678543995755135</c:v>
                </c:pt>
                <c:pt idx="37">
                  <c:v>0.37829665081189523</c:v>
                </c:pt>
                <c:pt idx="38">
                  <c:v>0.37685589527458235</c:v>
                </c:pt>
                <c:pt idx="39">
                  <c:v>0.38044930432901103</c:v>
                </c:pt>
                <c:pt idx="40">
                  <c:v>0.4321392513040415</c:v>
                </c:pt>
                <c:pt idx="41">
                  <c:v>0.44255198015030084</c:v>
                </c:pt>
                <c:pt idx="42">
                  <c:v>0.4532368544220663</c:v>
                </c:pt>
                <c:pt idx="43">
                  <c:v>0.4559229270893985</c:v>
                </c:pt>
                <c:pt idx="44">
                  <c:v>0.4855041432235586</c:v>
                </c:pt>
                <c:pt idx="45">
                  <c:v>0.4758993166468587</c:v>
                </c:pt>
                <c:pt idx="46">
                  <c:v>0.4588220618104621</c:v>
                </c:pt>
                <c:pt idx="47">
                  <c:v>0.4654278013809112</c:v>
                </c:pt>
                <c:pt idx="48">
                  <c:v>0.477988738037976</c:v>
                </c:pt>
                <c:pt idx="49">
                  <c:v>0.4813302035179371</c:v>
                </c:pt>
                <c:pt idx="50">
                  <c:v>0.4836149389790711</c:v>
                </c:pt>
                <c:pt idx="51">
                  <c:v>0.4622070690312656</c:v>
                </c:pt>
                <c:pt idx="52">
                  <c:v>0.591052421025216</c:v>
                </c:pt>
                <c:pt idx="53">
                  <c:v>0.55412111245877</c:v>
                </c:pt>
                <c:pt idx="54">
                  <c:v>0.5239464026366282</c:v>
                </c:pt>
                <c:pt idx="55">
                  <c:v>0.494976508151267</c:v>
                </c:pt>
                <c:pt idx="56">
                  <c:v>0.49854827374703303</c:v>
                </c:pt>
                <c:pt idx="57">
                  <c:v>0.4758280028834301</c:v>
                </c:pt>
                <c:pt idx="58">
                  <c:v>0.48828506729256993</c:v>
                </c:pt>
                <c:pt idx="59">
                  <c:v>0.4859188074469864</c:v>
                </c:pt>
                <c:pt idx="60">
                  <c:v>0.48870548486699555</c:v>
                </c:pt>
                <c:pt idx="61">
                  <c:v>0.493371626728789</c:v>
                </c:pt>
                <c:pt idx="62">
                  <c:v>0.49493735705510034</c:v>
                </c:pt>
                <c:pt idx="63">
                  <c:v>0.49524691477709376</c:v>
                </c:pt>
                <c:pt idx="64">
                  <c:v>0.49904312426950276</c:v>
                </c:pt>
                <c:pt idx="65">
                  <c:v>0.6144784385757397</c:v>
                </c:pt>
                <c:pt idx="66">
                  <c:v>0.5481318564086319</c:v>
                </c:pt>
                <c:pt idx="67">
                  <c:v>0.5756391291418089</c:v>
                </c:pt>
                <c:pt idx="68">
                  <c:v>0.5470888027932681</c:v>
                </c:pt>
                <c:pt idx="69">
                  <c:v>0.519813336519647</c:v>
                </c:pt>
                <c:pt idx="70">
                  <c:v>0.5030135463408923</c:v>
                </c:pt>
                <c:pt idx="71">
                  <c:v>0.4508980183023637</c:v>
                </c:pt>
                <c:pt idx="72">
                  <c:v>0.44150893228847854</c:v>
                </c:pt>
                <c:pt idx="73">
                  <c:v>0.43780796343894884</c:v>
                </c:pt>
                <c:pt idx="74">
                  <c:v>0.44019406219367563</c:v>
                </c:pt>
                <c:pt idx="75">
                  <c:v>0.44471361268172943</c:v>
                </c:pt>
                <c:pt idx="76">
                  <c:v>0.43946221842469835</c:v>
                </c:pt>
                <c:pt idx="77">
                  <c:v>0.43107034432672064</c:v>
                </c:pt>
                <c:pt idx="78">
                  <c:v>0.4214383282388908</c:v>
                </c:pt>
                <c:pt idx="79">
                  <c:v>0.4159340731552071</c:v>
                </c:pt>
                <c:pt idx="80">
                  <c:v>0.4130036063732226</c:v>
                </c:pt>
                <c:pt idx="81">
                  <c:v>0.388126806263154</c:v>
                </c:pt>
                <c:pt idx="82">
                  <c:v>0.38916261179603034</c:v>
                </c:pt>
                <c:pt idx="83">
                  <c:v>0.3902937987271049</c:v>
                </c:pt>
              </c:numCache>
            </c:numRef>
          </c:val>
          <c:smooth val="0"/>
        </c:ser>
        <c:marker val="1"/>
        <c:axId val="38677104"/>
        <c:axId val="12549617"/>
      </c:lineChart>
      <c:catAx>
        <c:axId val="3867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P99-99,5, P99,5-99,9, P99,9-P99,99 et P99,99-100 du tableau B-20 (annexe B)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  <c:max val="0.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moyen d'imposition 
au titre de l'impôt progressif sur le revenu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8677104"/>
        <c:crossesAt val="1"/>
        <c:crossBetween val="between"/>
        <c:dispUnits/>
        <c:majorUnit val="0.05"/>
        <c:minorUnit val="0.05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5-4 : Le taux moyen d'imposition des 9 déciles inférieurs (fractile P0-90) et
du décile supérieur (fractile P90-100) de 1919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625"/>
          <c:w val="0.799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'Data-Graph5-4'!$B$3</c:f>
              <c:strCache>
                <c:ptCount val="1"/>
                <c:pt idx="0">
                  <c:v>P0-90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'Data-Graph5-4'!$A$4:$A$87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'Data-Graph5-4'!$B$4:$B$87</c:f>
              <c:numCache>
                <c:ptCount val="84"/>
                <c:pt idx="4">
                  <c:v>4.921495308216969E-18</c:v>
                </c:pt>
                <c:pt idx="5">
                  <c:v>0</c:v>
                </c:pt>
                <c:pt idx="6">
                  <c:v>4.732337068777097E-05</c:v>
                </c:pt>
                <c:pt idx="7">
                  <c:v>1.6342670954905137E-05</c:v>
                </c:pt>
                <c:pt idx="8">
                  <c:v>0.00011890205141491407</c:v>
                </c:pt>
                <c:pt idx="9">
                  <c:v>0.00017064029764938014</c:v>
                </c:pt>
                <c:pt idx="10">
                  <c:v>0.00034324637017293485</c:v>
                </c:pt>
                <c:pt idx="11">
                  <c:v>0.0002442916152841833</c:v>
                </c:pt>
                <c:pt idx="12">
                  <c:v>0.0003270773411816527</c:v>
                </c:pt>
                <c:pt idx="13">
                  <c:v>0.00023243597500869403</c:v>
                </c:pt>
                <c:pt idx="14">
                  <c:v>0.00024788655381621457</c:v>
                </c:pt>
                <c:pt idx="15">
                  <c:v>0.00031664077672538315</c:v>
                </c:pt>
                <c:pt idx="16">
                  <c:v>0.00024217166405587014</c:v>
                </c:pt>
                <c:pt idx="17">
                  <c:v>0.00023950134370968152</c:v>
                </c:pt>
                <c:pt idx="18">
                  <c:v>0.00024568855187505264</c:v>
                </c:pt>
                <c:pt idx="19">
                  <c:v>0.00015202987263667432</c:v>
                </c:pt>
                <c:pt idx="20">
                  <c:v>0.00014710624714577922</c:v>
                </c:pt>
                <c:pt idx="21">
                  <c:v>0.0001929050662037608</c:v>
                </c:pt>
                <c:pt idx="22">
                  <c:v>0.00038164278616456966</c:v>
                </c:pt>
                <c:pt idx="23">
                  <c:v>0.000667234179032062</c:v>
                </c:pt>
                <c:pt idx="24">
                  <c:v>0.0003341146946733775</c:v>
                </c:pt>
                <c:pt idx="25">
                  <c:v>0.00028639162219557354</c:v>
                </c:pt>
                <c:pt idx="26">
                  <c:v>0.0006431096129054575</c:v>
                </c:pt>
                <c:pt idx="27">
                  <c:v>0.0008915936194412884</c:v>
                </c:pt>
                <c:pt idx="28">
                  <c:v>0.0003954422910004173</c:v>
                </c:pt>
                <c:pt idx="29">
                  <c:v>0.0005069742260616983</c:v>
                </c:pt>
                <c:pt idx="30">
                  <c:v>0.0018598715748005396</c:v>
                </c:pt>
                <c:pt idx="31">
                  <c:v>0.00912213976368783</c:v>
                </c:pt>
                <c:pt idx="32">
                  <c:v>0.002861285112383036</c:v>
                </c:pt>
                <c:pt idx="33">
                  <c:v>0.0035742100617939037</c:v>
                </c:pt>
                <c:pt idx="34">
                  <c:v>0.005905628626584201</c:v>
                </c:pt>
                <c:pt idx="35">
                  <c:v>0.004949898912696457</c:v>
                </c:pt>
                <c:pt idx="36">
                  <c:v>0.0035477193219425962</c:v>
                </c:pt>
                <c:pt idx="37">
                  <c:v>0.006369109113043121</c:v>
                </c:pt>
                <c:pt idx="38">
                  <c:v>0.003980302026944538</c:v>
                </c:pt>
                <c:pt idx="39">
                  <c:v>0.0038567384765963806</c:v>
                </c:pt>
                <c:pt idx="40">
                  <c:v>0.005398722631129203</c:v>
                </c:pt>
                <c:pt idx="41">
                  <c:v>0.007002719533105799</c:v>
                </c:pt>
                <c:pt idx="42">
                  <c:v>0.009111752802798476</c:v>
                </c:pt>
                <c:pt idx="43">
                  <c:v>0.011868735370069508</c:v>
                </c:pt>
                <c:pt idx="44">
                  <c:v>0.014321275805683714</c:v>
                </c:pt>
                <c:pt idx="45">
                  <c:v>0.016310225164309834</c:v>
                </c:pt>
                <c:pt idx="46">
                  <c:v>0.01918091866317048</c:v>
                </c:pt>
                <c:pt idx="47">
                  <c:v>0.02066165788142114</c:v>
                </c:pt>
                <c:pt idx="48">
                  <c:v>0.025590458897489392</c:v>
                </c:pt>
                <c:pt idx="49">
                  <c:v>0.028679858339264314</c:v>
                </c:pt>
                <c:pt idx="50">
                  <c:v>0.0304319341976629</c:v>
                </c:pt>
                <c:pt idx="51">
                  <c:v>0.03169979837562707</c:v>
                </c:pt>
                <c:pt idx="52">
                  <c:v>0.03182001821868528</c:v>
                </c:pt>
                <c:pt idx="53">
                  <c:v>0.03300339073976383</c:v>
                </c:pt>
                <c:pt idx="54">
                  <c:v>0.032873890634406606</c:v>
                </c:pt>
                <c:pt idx="55">
                  <c:v>0.03165820557826734</c:v>
                </c:pt>
                <c:pt idx="56">
                  <c:v>0.03349412083638291</c:v>
                </c:pt>
                <c:pt idx="57">
                  <c:v>0.03452580633645761</c:v>
                </c:pt>
                <c:pt idx="58">
                  <c:v>0.03606501472003246</c:v>
                </c:pt>
                <c:pt idx="59">
                  <c:v>0.0398118333064541</c:v>
                </c:pt>
                <c:pt idx="60">
                  <c:v>0.04436697763373771</c:v>
                </c:pt>
                <c:pt idx="61">
                  <c:v>0.04798322440991632</c:v>
                </c:pt>
                <c:pt idx="62">
                  <c:v>0.04492069309061441</c:v>
                </c:pt>
                <c:pt idx="63">
                  <c:v>0.04892650656758895</c:v>
                </c:pt>
                <c:pt idx="64">
                  <c:v>0.04902626641968132</c:v>
                </c:pt>
                <c:pt idx="65">
                  <c:v>0.04795698281130795</c:v>
                </c:pt>
                <c:pt idx="66">
                  <c:v>0.048876616040482525</c:v>
                </c:pt>
                <c:pt idx="67">
                  <c:v>0.04853213200197248</c:v>
                </c:pt>
                <c:pt idx="68">
                  <c:v>0.050457409755072256</c:v>
                </c:pt>
                <c:pt idx="69">
                  <c:v>0.04685032110471715</c:v>
                </c:pt>
                <c:pt idx="70">
                  <c:v>0.04528584254246809</c:v>
                </c:pt>
                <c:pt idx="71">
                  <c:v>0.04254765376847877</c:v>
                </c:pt>
                <c:pt idx="72">
                  <c:v>0.03927116171023876</c:v>
                </c:pt>
                <c:pt idx="73">
                  <c:v>0.03917762813787296</c:v>
                </c:pt>
                <c:pt idx="74">
                  <c:v>0.04104623737870481</c:v>
                </c:pt>
                <c:pt idx="75">
                  <c:v>0.04237257520951685</c:v>
                </c:pt>
                <c:pt idx="76">
                  <c:v>0.04259736028751646</c:v>
                </c:pt>
                <c:pt idx="77">
                  <c:v>0.041677094823221204</c:v>
                </c:pt>
                <c:pt idx="78">
                  <c:v>0.03853597473688082</c:v>
                </c:pt>
                <c:pt idx="79">
                  <c:v>0.03913049734637785</c:v>
                </c:pt>
                <c:pt idx="80">
                  <c:v>0.038919190985049465</c:v>
                </c:pt>
                <c:pt idx="81">
                  <c:v>0.033163375638130446</c:v>
                </c:pt>
                <c:pt idx="82">
                  <c:v>0.03245799785506486</c:v>
                </c:pt>
                <c:pt idx="83">
                  <c:v>0.03245799785506486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'Data-Graph5-4'!$C$3</c:f>
              <c:strCache>
                <c:ptCount val="1"/>
                <c:pt idx="0">
                  <c:v>P90-100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'Data-Graph5-4'!$A$4:$A$87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'Data-Graph5-4'!$C$4:$C$87</c:f>
              <c:numCache>
                <c:ptCount val="84"/>
                <c:pt idx="4">
                  <c:v>0.04386670340550502</c:v>
                </c:pt>
                <c:pt idx="5">
                  <c:v>0.04581561553810998</c:v>
                </c:pt>
                <c:pt idx="6">
                  <c:v>0.03714783706040832</c:v>
                </c:pt>
                <c:pt idx="7">
                  <c:v>0.04110289682118773</c:v>
                </c:pt>
                <c:pt idx="8">
                  <c:v>0.05412919407999764</c:v>
                </c:pt>
                <c:pt idx="9">
                  <c:v>0.059774461422825026</c:v>
                </c:pt>
                <c:pt idx="10">
                  <c:v>0.05088909355597864</c:v>
                </c:pt>
                <c:pt idx="11">
                  <c:v>0.032174718682121024</c:v>
                </c:pt>
                <c:pt idx="12">
                  <c:v>0.03219109223330698</c:v>
                </c:pt>
                <c:pt idx="13">
                  <c:v>0.03622922177524582</c:v>
                </c:pt>
                <c:pt idx="14">
                  <c:v>0.03238959242184936</c:v>
                </c:pt>
                <c:pt idx="15">
                  <c:v>0.030032541338744508</c:v>
                </c:pt>
                <c:pt idx="16">
                  <c:v>0.025758053508346902</c:v>
                </c:pt>
                <c:pt idx="17">
                  <c:v>0.025310740095807725</c:v>
                </c:pt>
                <c:pt idx="18">
                  <c:v>0.024605516357011307</c:v>
                </c:pt>
                <c:pt idx="19">
                  <c:v>0.018309768918706504</c:v>
                </c:pt>
                <c:pt idx="20">
                  <c:v>0.020983180548723123</c:v>
                </c:pt>
                <c:pt idx="21">
                  <c:v>0.031184373439551445</c:v>
                </c:pt>
                <c:pt idx="22">
                  <c:v>0.03838749855834987</c:v>
                </c:pt>
                <c:pt idx="23">
                  <c:v>0.03897856878424102</c:v>
                </c:pt>
                <c:pt idx="24">
                  <c:v>0.04042039099098204</c:v>
                </c:pt>
                <c:pt idx="25">
                  <c:v>0.03102384336993943</c:v>
                </c:pt>
                <c:pt idx="26">
                  <c:v>0.0487727766353677</c:v>
                </c:pt>
                <c:pt idx="27">
                  <c:v>0.053341281583809456</c:v>
                </c:pt>
                <c:pt idx="28">
                  <c:v>0.04855349498285964</c:v>
                </c:pt>
                <c:pt idx="29">
                  <c:v>0.047974938944170216</c:v>
                </c:pt>
                <c:pt idx="30">
                  <c:v>0.046568603530736864</c:v>
                </c:pt>
                <c:pt idx="31">
                  <c:v>0.0784822136459217</c:v>
                </c:pt>
                <c:pt idx="32">
                  <c:v>0.05449153967160627</c:v>
                </c:pt>
                <c:pt idx="33">
                  <c:v>0.058314634868551464</c:v>
                </c:pt>
                <c:pt idx="34">
                  <c:v>0.06950742596971717</c:v>
                </c:pt>
                <c:pt idx="35">
                  <c:v>0.06652129745831452</c:v>
                </c:pt>
                <c:pt idx="36">
                  <c:v>0.06716523755004018</c:v>
                </c:pt>
                <c:pt idx="37">
                  <c:v>0.07848885983715856</c:v>
                </c:pt>
                <c:pt idx="38">
                  <c:v>0.06680716670597805</c:v>
                </c:pt>
                <c:pt idx="39">
                  <c:v>0.06513294344228447</c:v>
                </c:pt>
                <c:pt idx="40">
                  <c:v>0.07985326401810659</c:v>
                </c:pt>
                <c:pt idx="41">
                  <c:v>0.08761971940557699</c:v>
                </c:pt>
                <c:pt idx="42">
                  <c:v>0.09723641802341093</c:v>
                </c:pt>
                <c:pt idx="43">
                  <c:v>0.10517564996874715</c:v>
                </c:pt>
                <c:pt idx="44">
                  <c:v>0.11899603100920507</c:v>
                </c:pt>
                <c:pt idx="45">
                  <c:v>0.11640666437748899</c:v>
                </c:pt>
                <c:pt idx="46">
                  <c:v>0.11535703090077404</c:v>
                </c:pt>
                <c:pt idx="47">
                  <c:v>0.12055780538449358</c:v>
                </c:pt>
                <c:pt idx="48">
                  <c:v>0.12745875959798705</c:v>
                </c:pt>
                <c:pt idx="49">
                  <c:v>0.1300416455904336</c:v>
                </c:pt>
                <c:pt idx="50">
                  <c:v>0.13262754512249691</c:v>
                </c:pt>
                <c:pt idx="51">
                  <c:v>0.1278313635847216</c:v>
                </c:pt>
                <c:pt idx="52">
                  <c:v>0.15043693940932842</c:v>
                </c:pt>
                <c:pt idx="53">
                  <c:v>0.15703102963627436</c:v>
                </c:pt>
                <c:pt idx="54">
                  <c:v>0.15306860721000862</c:v>
                </c:pt>
                <c:pt idx="55">
                  <c:v>0.148565672260876</c:v>
                </c:pt>
                <c:pt idx="56">
                  <c:v>0.15406595474017803</c:v>
                </c:pt>
                <c:pt idx="57">
                  <c:v>0.1507032204787434</c:v>
                </c:pt>
                <c:pt idx="58">
                  <c:v>0.15849345347560134</c:v>
                </c:pt>
                <c:pt idx="59">
                  <c:v>0.15795585419115565</c:v>
                </c:pt>
                <c:pt idx="60">
                  <c:v>0.16323269696587858</c:v>
                </c:pt>
                <c:pt idx="61">
                  <c:v>0.17084166125422862</c:v>
                </c:pt>
                <c:pt idx="62">
                  <c:v>0.17480687521704094</c:v>
                </c:pt>
                <c:pt idx="63">
                  <c:v>0.17416373584102268</c:v>
                </c:pt>
                <c:pt idx="64">
                  <c:v>0.17945108936376805</c:v>
                </c:pt>
                <c:pt idx="65">
                  <c:v>0.18784002350426626</c:v>
                </c:pt>
                <c:pt idx="66">
                  <c:v>0.19231703209403225</c:v>
                </c:pt>
                <c:pt idx="67">
                  <c:v>0.18691267398715322</c:v>
                </c:pt>
                <c:pt idx="68">
                  <c:v>0.18417617350836507</c:v>
                </c:pt>
                <c:pt idx="69">
                  <c:v>0.1736971084221924</c:v>
                </c:pt>
                <c:pt idx="70">
                  <c:v>0.1692588590282549</c:v>
                </c:pt>
                <c:pt idx="71">
                  <c:v>0.16377744410379763</c:v>
                </c:pt>
                <c:pt idx="72">
                  <c:v>0.1589168784081916</c:v>
                </c:pt>
                <c:pt idx="73">
                  <c:v>0.15944287062965368</c:v>
                </c:pt>
                <c:pt idx="74">
                  <c:v>0.16301736236253828</c:v>
                </c:pt>
                <c:pt idx="75">
                  <c:v>0.16595909772014686</c:v>
                </c:pt>
                <c:pt idx="76">
                  <c:v>0.16226634151356767</c:v>
                </c:pt>
                <c:pt idx="77">
                  <c:v>0.15677478664232944</c:v>
                </c:pt>
                <c:pt idx="78">
                  <c:v>0.14442687651843336</c:v>
                </c:pt>
                <c:pt idx="79">
                  <c:v>0.14110027002917347</c:v>
                </c:pt>
                <c:pt idx="80">
                  <c:v>0.14091345758293067</c:v>
                </c:pt>
                <c:pt idx="81">
                  <c:v>0.12861001801889815</c:v>
                </c:pt>
                <c:pt idx="82">
                  <c:v>0.13178494128622675</c:v>
                </c:pt>
                <c:pt idx="83">
                  <c:v>0.1351448821303701</c:v>
                </c:pt>
              </c:numCache>
            </c:numRef>
          </c:val>
          <c:smooth val="0"/>
        </c:ser>
        <c:marker val="1"/>
        <c:axId val="45837690"/>
        <c:axId val="9886027"/>
      </c:lineChart>
      <c:catAx>
        <c:axId val="45837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P0-90 et P90-100 du tableau B-20 (annexe B)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moyen d'imposition 
au titre de l'impôt progressif sur le revenu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5837690"/>
        <c:crossesAt val="1"/>
        <c:crossBetween val="between"/>
        <c:dispUnits/>
        <c:majorUnit val="0.02"/>
        <c:minorUnit val="0.01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5-5 : Le taux moyen d'imposition (tous foyers confondus) de l'impôt sur le revenu de 1915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965"/>
          <c:w val="0.809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'Data-Graph5-1'!$A$4:$A$87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'Data-Graph5-5'!$B$4:$B$87</c:f>
              <c:numCache>
                <c:ptCount val="84"/>
                <c:pt idx="0">
                  <c:v>0.0017660558410090249</c:v>
                </c:pt>
                <c:pt idx="1">
                  <c:v>0.008253655173910164</c:v>
                </c:pt>
                <c:pt idx="2">
                  <c:v>0.014495147753340359</c:v>
                </c:pt>
                <c:pt idx="3">
                  <c:v>0.012164031272982325</c:v>
                </c:pt>
                <c:pt idx="4">
                  <c:v>0.01853361620781196</c:v>
                </c:pt>
                <c:pt idx="5">
                  <c:v>0.018140360719025216</c:v>
                </c:pt>
                <c:pt idx="6">
                  <c:v>0.01477574574400093</c:v>
                </c:pt>
                <c:pt idx="7">
                  <c:v>0.01708367120524458</c:v>
                </c:pt>
                <c:pt idx="8">
                  <c:v>0.023634481338222737</c:v>
                </c:pt>
                <c:pt idx="9">
                  <c:v>0.025286855612200815</c:v>
                </c:pt>
                <c:pt idx="10">
                  <c:v>0.022618903924758918</c:v>
                </c:pt>
                <c:pt idx="11">
                  <c:v>0.013674432948132222</c:v>
                </c:pt>
                <c:pt idx="12">
                  <c:v>0.01401294406965538</c:v>
                </c:pt>
                <c:pt idx="13">
                  <c:v>0.015622211300692383</c:v>
                </c:pt>
                <c:pt idx="14">
                  <c:v>0.013614424607687059</c:v>
                </c:pt>
                <c:pt idx="15">
                  <c:v>0.012524405886228858</c:v>
                </c:pt>
                <c:pt idx="16">
                  <c:v>0.010734118507253159</c:v>
                </c:pt>
                <c:pt idx="17">
                  <c:v>0.011129287970047207</c:v>
                </c:pt>
                <c:pt idx="18">
                  <c:v>0.011176290618004205</c:v>
                </c:pt>
                <c:pt idx="19">
                  <c:v>0.00850588372772422</c:v>
                </c:pt>
                <c:pt idx="20">
                  <c:v>0.009857968894464718</c:v>
                </c:pt>
                <c:pt idx="21">
                  <c:v>0.013859770308256384</c:v>
                </c:pt>
                <c:pt idx="22">
                  <c:v>0.016685880236238272</c:v>
                </c:pt>
                <c:pt idx="23">
                  <c:v>0.01695867501273561</c:v>
                </c:pt>
                <c:pt idx="24">
                  <c:v>0.01566189072569695</c:v>
                </c:pt>
                <c:pt idx="25">
                  <c:v>0.012306935338245917</c:v>
                </c:pt>
                <c:pt idx="26">
                  <c:v>0.019267003234710454</c:v>
                </c:pt>
                <c:pt idx="27">
                  <c:v>0.019268528573461514</c:v>
                </c:pt>
                <c:pt idx="28">
                  <c:v>0.01592953786592951</c:v>
                </c:pt>
                <c:pt idx="29">
                  <c:v>0.014474405288925962</c:v>
                </c:pt>
                <c:pt idx="30">
                  <c:v>0.015138196736429143</c:v>
                </c:pt>
                <c:pt idx="31">
                  <c:v>0.03191976834460306</c:v>
                </c:pt>
                <c:pt idx="32">
                  <c:v>0.020003008252054186</c:v>
                </c:pt>
                <c:pt idx="33">
                  <c:v>0.021280244236042068</c:v>
                </c:pt>
                <c:pt idx="34">
                  <c:v>0.026385074161841618</c:v>
                </c:pt>
                <c:pt idx="35">
                  <c:v>0.024637174263295702</c:v>
                </c:pt>
                <c:pt idx="36">
                  <c:v>0.024495907820862525</c:v>
                </c:pt>
                <c:pt idx="37">
                  <c:v>0.03030250020455745</c:v>
                </c:pt>
                <c:pt idx="38">
                  <c:v>0.02464590414395128</c:v>
                </c:pt>
                <c:pt idx="39">
                  <c:v>0.024405320436957926</c:v>
                </c:pt>
                <c:pt idx="40">
                  <c:v>0.031025986587035374</c:v>
                </c:pt>
                <c:pt idx="41">
                  <c:v>0.03470465789941383</c:v>
                </c:pt>
                <c:pt idx="42">
                  <c:v>0.03972927032000729</c:v>
                </c:pt>
                <c:pt idx="43">
                  <c:v>0.043641810787958486</c:v>
                </c:pt>
                <c:pt idx="44">
                  <c:v>0.05187999078980846</c:v>
                </c:pt>
                <c:pt idx="45">
                  <c:v>0.052454262729295674</c:v>
                </c:pt>
                <c:pt idx="46">
                  <c:v>0.054592883269800864</c:v>
                </c:pt>
                <c:pt idx="47">
                  <c:v>0.05650002631569075</c:v>
                </c:pt>
                <c:pt idx="48">
                  <c:v>0.06267758904421335</c:v>
                </c:pt>
                <c:pt idx="49">
                  <c:v>0.06601756695701272</c:v>
                </c:pt>
                <c:pt idx="50">
                  <c:v>0.06839356616248632</c:v>
                </c:pt>
                <c:pt idx="51">
                  <c:v>0.06674507794860635</c:v>
                </c:pt>
                <c:pt idx="52">
                  <c:v>0.07476697121915521</c:v>
                </c:pt>
                <c:pt idx="53">
                  <c:v>0.07617053088401196</c:v>
                </c:pt>
                <c:pt idx="54">
                  <c:v>0.07369105182848587</c:v>
                </c:pt>
                <c:pt idx="55">
                  <c:v>0.07040167681053323</c:v>
                </c:pt>
                <c:pt idx="56">
                  <c:v>0.07370639316747013</c:v>
                </c:pt>
                <c:pt idx="57">
                  <c:v>0.0729001424039471</c:v>
                </c:pt>
                <c:pt idx="58">
                  <c:v>0.07756256275379948</c:v>
                </c:pt>
                <c:pt idx="59">
                  <c:v>0.07918371215797633</c:v>
                </c:pt>
                <c:pt idx="60">
                  <c:v>0.08408149862814407</c:v>
                </c:pt>
                <c:pt idx="61">
                  <c:v>0.08875932803496533</c:v>
                </c:pt>
                <c:pt idx="62">
                  <c:v>0.08607019165069309</c:v>
                </c:pt>
                <c:pt idx="63">
                  <c:v>0.08822302419241554</c:v>
                </c:pt>
                <c:pt idx="64">
                  <c:v>0.08950217674020523</c:v>
                </c:pt>
                <c:pt idx="65">
                  <c:v>0.09089344572215721</c:v>
                </c:pt>
                <c:pt idx="66">
                  <c:v>0.09295946096263907</c:v>
                </c:pt>
                <c:pt idx="67">
                  <c:v>0.08995420502608811</c:v>
                </c:pt>
                <c:pt idx="68">
                  <c:v>0.0911507569466395</c:v>
                </c:pt>
                <c:pt idx="69">
                  <c:v>0.08555800616801512</c:v>
                </c:pt>
                <c:pt idx="70">
                  <c:v>0.08377476772893591</c:v>
                </c:pt>
                <c:pt idx="71">
                  <c:v>0.08060654236163732</c:v>
                </c:pt>
                <c:pt idx="72">
                  <c:v>0.07723205715587766</c:v>
                </c:pt>
                <c:pt idx="73">
                  <c:v>0.0777687077375777</c:v>
                </c:pt>
                <c:pt idx="74">
                  <c:v>0.08058796404210539</c:v>
                </c:pt>
                <c:pt idx="75">
                  <c:v>0.08270941120616193</c:v>
                </c:pt>
                <c:pt idx="76">
                  <c:v>0.0814179683830223</c:v>
                </c:pt>
                <c:pt idx="77">
                  <c:v>0.07877371628279856</c:v>
                </c:pt>
                <c:pt idx="78">
                  <c:v>0.07265090175043239</c:v>
                </c:pt>
                <c:pt idx="79">
                  <c:v>0.07213455676691301</c:v>
                </c:pt>
                <c:pt idx="80">
                  <c:v>0.07197162178219589</c:v>
                </c:pt>
                <c:pt idx="81">
                  <c:v>0.06385563103544514</c:v>
                </c:pt>
                <c:pt idx="82">
                  <c:v>0.06523361903737018</c:v>
                </c:pt>
                <c:pt idx="83">
                  <c:v>0.06799037324889579</c:v>
                </c:pt>
              </c:numCache>
            </c:numRef>
          </c:val>
          <c:smooth val="0"/>
        </c:ser>
        <c:marker val="1"/>
        <c:axId val="21865380"/>
        <c:axId val="62570693"/>
      </c:lineChart>
      <c:catAx>
        <c:axId val="2186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(7) du tableau A-2 (annexe A)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moyen d'imposition 
au titre de l'impôt progressif sur le revenu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1865380"/>
        <c:crossesAt val="1"/>
        <c:crossBetween val="between"/>
        <c:dispUnits/>
        <c:majorUnit val="0.01"/>
        <c:minorUnit val="0.0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5-6 : La part de l'impôt total acquittée par le décile supérieur (fractile P90-100),
 le centile supérieur (fractile P99-100) et le millime supérieur (fractile P99,9-100) de 1915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625"/>
          <c:w val="0.789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'Data-Graph5-6'!$B$3</c:f>
              <c:strCache>
                <c:ptCount val="1"/>
                <c:pt idx="0">
                  <c:v>P90-100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'Data-Graph5-6'!$A$4:$A$87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'Data-Graph5-6'!$B$4:$B$87</c:f>
              <c:numCache>
                <c:ptCount val="84"/>
                <c:pt idx="4">
                  <c:v>1</c:v>
                </c:pt>
                <c:pt idx="5">
                  <c:v>1</c:v>
                </c:pt>
                <c:pt idx="6">
                  <c:v>0.9980686858536646</c:v>
                </c:pt>
                <c:pt idx="7">
                  <c:v>0.9994407562817726</c:v>
                </c:pt>
                <c:pt idx="8">
                  <c:v>0.997159522897779</c:v>
                </c:pt>
                <c:pt idx="9">
                  <c:v>0.9960954075113827</c:v>
                </c:pt>
                <c:pt idx="10">
                  <c:v>0.9915125419842067</c:v>
                </c:pt>
                <c:pt idx="11">
                  <c:v>0.989649223195574</c:v>
                </c:pt>
                <c:pt idx="12">
                  <c:v>0.9866841095787321</c:v>
                </c:pt>
                <c:pt idx="13">
                  <c:v>0.9914825006953355</c:v>
                </c:pt>
                <c:pt idx="14">
                  <c:v>0.989364238658937</c:v>
                </c:pt>
                <c:pt idx="15">
                  <c:v>0.9851043070983312</c:v>
                </c:pt>
                <c:pt idx="16">
                  <c:v>0.9867159636932402</c:v>
                </c:pt>
                <c:pt idx="17">
                  <c:v>0.9878273401894758</c:v>
                </c:pt>
                <c:pt idx="18">
                  <c:v>0.9878810778840065</c:v>
                </c:pt>
                <c:pt idx="19">
                  <c:v>0.9903495861893629</c:v>
                </c:pt>
                <c:pt idx="20">
                  <c:v>0.9920322434244015</c:v>
                </c:pt>
                <c:pt idx="21">
                  <c:v>0.9922194778816071</c:v>
                </c:pt>
                <c:pt idx="22">
                  <c:v>0.9869398086270467</c:v>
                </c:pt>
                <c:pt idx="23">
                  <c:v>0.977386160497224</c:v>
                </c:pt>
                <c:pt idx="24">
                  <c:v>0.9868241086292718</c:v>
                </c:pt>
                <c:pt idx="25">
                  <c:v>0.9858297785612885</c:v>
                </c:pt>
                <c:pt idx="26">
                  <c:v>0.9795372039053953</c:v>
                </c:pt>
                <c:pt idx="27">
                  <c:v>0.9699404332494543</c:v>
                </c:pt>
                <c:pt idx="28">
                  <c:v>0.983183033581657</c:v>
                </c:pt>
                <c:pt idx="29">
                  <c:v>0.9752806944120238</c:v>
                </c:pt>
                <c:pt idx="30">
                  <c:v>0.9136292956060826</c:v>
                </c:pt>
                <c:pt idx="31">
                  <c:v>0.8081493725309998</c:v>
                </c:pt>
                <c:pt idx="32">
                  <c:v>0.9044487755979549</c:v>
                </c:pt>
                <c:pt idx="33">
                  <c:v>0.8863680381774008</c:v>
                </c:pt>
                <c:pt idx="34">
                  <c:v>0.8482457497068987</c:v>
                </c:pt>
                <c:pt idx="35">
                  <c:v>0.8633291660572097</c:v>
                </c:pt>
                <c:pt idx="36">
                  <c:v>0.9028607352238852</c:v>
                </c:pt>
                <c:pt idx="37">
                  <c:v>0.8595666917203676</c:v>
                </c:pt>
                <c:pt idx="38">
                  <c:v>0.8916224089981952</c:v>
                </c:pt>
                <c:pt idx="39">
                  <c:v>0.8949652804519733</c:v>
                </c:pt>
                <c:pt idx="40">
                  <c:v>0.8858865774440667</c:v>
                </c:pt>
                <c:pt idx="41">
                  <c:v>0.8675561983372633</c:v>
                </c:pt>
                <c:pt idx="42">
                  <c:v>0.8503365722351427</c:v>
                </c:pt>
                <c:pt idx="43">
                  <c:v>0.8206497988445054</c:v>
                </c:pt>
                <c:pt idx="44">
                  <c:v>0.82300288397221</c:v>
                </c:pt>
                <c:pt idx="45">
                  <c:v>0.801336812423336</c:v>
                </c:pt>
                <c:pt idx="46">
                  <c:v>0.7780201443065919</c:v>
                </c:pt>
                <c:pt idx="47">
                  <c:v>0.7655017244456335</c:v>
                </c:pt>
                <c:pt idx="48">
                  <c:v>0.7403576561834501</c:v>
                </c:pt>
                <c:pt idx="49">
                  <c:v>0.7255984470140247</c:v>
                </c:pt>
                <c:pt idx="50">
                  <c:v>0.7203293525062945</c:v>
                </c:pt>
                <c:pt idx="51">
                  <c:v>0.6982029708114537</c:v>
                </c:pt>
                <c:pt idx="52">
                  <c:v>0.7285014339678376</c:v>
                </c:pt>
                <c:pt idx="53">
                  <c:v>0.7175188202624441</c:v>
                </c:pt>
                <c:pt idx="54">
                  <c:v>0.7053891802713812</c:v>
                </c:pt>
                <c:pt idx="55">
                  <c:v>0.6993454415971029</c:v>
                </c:pt>
                <c:pt idx="56">
                  <c:v>0.6971307965362995</c:v>
                </c:pt>
                <c:pt idx="57">
                  <c:v>0.6828311505771193</c:v>
                </c:pt>
                <c:pt idx="58">
                  <c:v>0.6926268183714658</c:v>
                </c:pt>
                <c:pt idx="59">
                  <c:v>0.664774361153995</c:v>
                </c:pt>
                <c:pt idx="60">
                  <c:v>0.6486335648246149</c:v>
                </c:pt>
                <c:pt idx="61">
                  <c:v>0.6388229633049696</c:v>
                </c:pt>
                <c:pt idx="62">
                  <c:v>0.6434389331306021</c:v>
                </c:pt>
                <c:pt idx="63">
                  <c:v>0.6194359488942951</c:v>
                </c:pt>
                <c:pt idx="64">
                  <c:v>0.6222270261090078</c:v>
                </c:pt>
                <c:pt idx="65">
                  <c:v>0.6343322132354217</c:v>
                </c:pt>
                <c:pt idx="66">
                  <c:v>0.6358024974417817</c:v>
                </c:pt>
                <c:pt idx="67">
                  <c:v>0.6219766537238359</c:v>
                </c:pt>
                <c:pt idx="68">
                  <c:v>0.6148996235146708</c:v>
                </c:pt>
                <c:pt idx="69">
                  <c:v>0.619511910065642</c:v>
                </c:pt>
                <c:pt idx="70">
                  <c:v>0.627258841421388</c:v>
                </c:pt>
                <c:pt idx="71">
                  <c:v>0.6378676022332417</c:v>
                </c:pt>
                <c:pt idx="72">
                  <c:v>0.6528474551364389</c:v>
                </c:pt>
                <c:pt idx="73">
                  <c:v>0.6578805084537528</c:v>
                </c:pt>
                <c:pt idx="74">
                  <c:v>0.655786207171401</c:v>
                </c:pt>
                <c:pt idx="75">
                  <c:v>0.6549028086895166</c:v>
                </c:pt>
                <c:pt idx="76">
                  <c:v>0.6465303601540862</c:v>
                </c:pt>
                <c:pt idx="77">
                  <c:v>0.6414497319675756</c:v>
                </c:pt>
                <c:pt idx="78">
                  <c:v>0.6404611774531916</c:v>
                </c:pt>
                <c:pt idx="79">
                  <c:v>0.6331117685989802</c:v>
                </c:pt>
                <c:pt idx="80">
                  <c:v>0.634481301019844</c:v>
                </c:pt>
                <c:pt idx="81">
                  <c:v>0.6476550348063772</c:v>
                </c:pt>
                <c:pt idx="82">
                  <c:v>0.6637533404797941</c:v>
                </c:pt>
                <c:pt idx="83">
                  <c:v>0.6693488875285446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'Data-Graph5-6'!$C$3</c:f>
              <c:strCache>
                <c:ptCount val="1"/>
                <c:pt idx="0">
                  <c:v>P99-100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'Data-Graph5-6'!$A$4:$A$87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'Data-Graph5-6'!$C$4:$C$87</c:f>
              <c:numCache>
                <c:ptCount val="84"/>
                <c:pt idx="0">
                  <c:v>0.9962188425622149</c:v>
                </c:pt>
                <c:pt idx="1">
                  <c:v>0.9541323459941442</c:v>
                </c:pt>
                <c:pt idx="2">
                  <c:v>0.9264859055221898</c:v>
                </c:pt>
                <c:pt idx="3">
                  <c:v>0.9102686834576953</c:v>
                </c:pt>
                <c:pt idx="4">
                  <c:v>0.9701863795486872</c:v>
                </c:pt>
                <c:pt idx="5">
                  <c:v>0.9511525154099734</c:v>
                </c:pt>
                <c:pt idx="6">
                  <c:v>0.9366306428166861</c:v>
                </c:pt>
                <c:pt idx="7">
                  <c:v>0.9338390457300006</c:v>
                </c:pt>
                <c:pt idx="8">
                  <c:v>0.9294847662638152</c:v>
                </c:pt>
                <c:pt idx="9">
                  <c:v>0.920311271988053</c:v>
                </c:pt>
                <c:pt idx="10">
                  <c:v>0.8927349711696766</c:v>
                </c:pt>
                <c:pt idx="11">
                  <c:v>0.8970986217268877</c:v>
                </c:pt>
                <c:pt idx="12">
                  <c:v>0.8860907061017366</c:v>
                </c:pt>
                <c:pt idx="13">
                  <c:v>0.9028697912432427</c:v>
                </c:pt>
                <c:pt idx="14">
                  <c:v>0.8988860122217277</c:v>
                </c:pt>
                <c:pt idx="15">
                  <c:v>0.8789059946263892</c:v>
                </c:pt>
                <c:pt idx="16">
                  <c:v>0.8729726616271054</c:v>
                </c:pt>
                <c:pt idx="17">
                  <c:v>0.8665144136601509</c:v>
                </c:pt>
                <c:pt idx="18">
                  <c:v>0.8607139264154887</c:v>
                </c:pt>
                <c:pt idx="19">
                  <c:v>0.882055261736513</c:v>
                </c:pt>
                <c:pt idx="20">
                  <c:v>0.89932156124654</c:v>
                </c:pt>
                <c:pt idx="21">
                  <c:v>0.9133220648393703</c:v>
                </c:pt>
                <c:pt idx="22">
                  <c:v>0.8969710618418829</c:v>
                </c:pt>
                <c:pt idx="23">
                  <c:v>0.8610157213469837</c:v>
                </c:pt>
                <c:pt idx="24">
                  <c:v>0.8924340141549648</c:v>
                </c:pt>
                <c:pt idx="25">
                  <c:v>0.8841887826103726</c:v>
                </c:pt>
                <c:pt idx="26">
                  <c:v>0.855840639092852</c:v>
                </c:pt>
                <c:pt idx="27">
                  <c:v>0.8077440862009468</c:v>
                </c:pt>
                <c:pt idx="28">
                  <c:v>0.8177062290123703</c:v>
                </c:pt>
                <c:pt idx="29">
                  <c:v>0.7241948949578272</c:v>
                </c:pt>
                <c:pt idx="30">
                  <c:v>0.6119744769890599</c:v>
                </c:pt>
                <c:pt idx="31">
                  <c:v>0.4530652807248604</c:v>
                </c:pt>
                <c:pt idx="32">
                  <c:v>0.6727796034239717</c:v>
                </c:pt>
                <c:pt idx="33">
                  <c:v>0.569086224766713</c:v>
                </c:pt>
                <c:pt idx="34">
                  <c:v>0.5143932425392649</c:v>
                </c:pt>
                <c:pt idx="35">
                  <c:v>0.534912399966647</c:v>
                </c:pt>
                <c:pt idx="36">
                  <c:v>0.545677338331258</c:v>
                </c:pt>
                <c:pt idx="37">
                  <c:v>0.4924964862300733</c:v>
                </c:pt>
                <c:pt idx="38">
                  <c:v>0.5714057205081559</c:v>
                </c:pt>
                <c:pt idx="39">
                  <c:v>0.5759853578233981</c:v>
                </c:pt>
                <c:pt idx="40">
                  <c:v>0.5454997378378857</c:v>
                </c:pt>
                <c:pt idx="41">
                  <c:v>0.5192097381009134</c:v>
                </c:pt>
                <c:pt idx="42">
                  <c:v>0.4836663966307306</c:v>
                </c:pt>
                <c:pt idx="43">
                  <c:v>0.4424008250849045</c:v>
                </c:pt>
                <c:pt idx="44">
                  <c:v>0.42696515598632045</c:v>
                </c:pt>
                <c:pt idx="45">
                  <c:v>0.42368405541922644</c:v>
                </c:pt>
                <c:pt idx="46">
                  <c:v>0.4073961789810875</c:v>
                </c:pt>
                <c:pt idx="47">
                  <c:v>0.39370103507304094</c:v>
                </c:pt>
                <c:pt idx="48">
                  <c:v>0.37272077307107976</c:v>
                </c:pt>
                <c:pt idx="49">
                  <c:v>0.3637096925274407</c:v>
                </c:pt>
                <c:pt idx="50">
                  <c:v>0.35626902762585827</c:v>
                </c:pt>
                <c:pt idx="51">
                  <c:v>0.3440138933757332</c:v>
                </c:pt>
                <c:pt idx="52">
                  <c:v>0.4003746866462399</c:v>
                </c:pt>
                <c:pt idx="53">
                  <c:v>0.3504088784640447</c:v>
                </c:pt>
                <c:pt idx="54">
                  <c:v>0.33401228067556377</c:v>
                </c:pt>
                <c:pt idx="55">
                  <c:v>0.3231951560216655</c:v>
                </c:pt>
                <c:pt idx="56">
                  <c:v>0.3229063706180835</c:v>
                </c:pt>
                <c:pt idx="57">
                  <c:v>0.3169203565323864</c:v>
                </c:pt>
                <c:pt idx="58">
                  <c:v>0.3267560854372205</c:v>
                </c:pt>
                <c:pt idx="59">
                  <c:v>0.30399490468266044</c:v>
                </c:pt>
                <c:pt idx="60">
                  <c:v>0.2906515480702742</c:v>
                </c:pt>
                <c:pt idx="61">
                  <c:v>0.28354439319997393</c:v>
                </c:pt>
                <c:pt idx="62">
                  <c:v>0.2725857871893538</c:v>
                </c:pt>
                <c:pt idx="63">
                  <c:v>0.2661909961786441</c:v>
                </c:pt>
                <c:pt idx="64">
                  <c:v>0.2713342157872462</c:v>
                </c:pt>
                <c:pt idx="65">
                  <c:v>0.28676757903834366</c:v>
                </c:pt>
                <c:pt idx="66">
                  <c:v>0.28207416982014283</c:v>
                </c:pt>
                <c:pt idx="67">
                  <c:v>0.2688096708607522</c:v>
                </c:pt>
                <c:pt idx="68">
                  <c:v>0.2507618989099422</c:v>
                </c:pt>
                <c:pt idx="69">
                  <c:v>0.25395677987797266</c:v>
                </c:pt>
                <c:pt idx="70">
                  <c:v>0.2588740669239628</c:v>
                </c:pt>
                <c:pt idx="71">
                  <c:v>0.26480842733732185</c:v>
                </c:pt>
                <c:pt idx="72">
                  <c:v>0.2827303709823672</c:v>
                </c:pt>
                <c:pt idx="73">
                  <c:v>0.28719456481688493</c:v>
                </c:pt>
                <c:pt idx="74">
                  <c:v>0.2929219859523643</c:v>
                </c:pt>
                <c:pt idx="75">
                  <c:v>0.28997433022476093</c:v>
                </c:pt>
                <c:pt idx="76">
                  <c:v>0.2789420286251114</c:v>
                </c:pt>
                <c:pt idx="77">
                  <c:v>0.2711841185988194</c:v>
                </c:pt>
                <c:pt idx="78">
                  <c:v>0.27591533251287254</c:v>
                </c:pt>
                <c:pt idx="79">
                  <c:v>0.27000794886106927</c:v>
                </c:pt>
                <c:pt idx="80">
                  <c:v>0.2739548437037455</c:v>
                </c:pt>
                <c:pt idx="81">
                  <c:v>0.28191756929778666</c:v>
                </c:pt>
                <c:pt idx="82">
                  <c:v>0.2884028465200773</c:v>
                </c:pt>
                <c:pt idx="83">
                  <c:v>0.29228047615458164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'Data-Graph5-6'!$D$3</c:f>
              <c:strCache>
                <c:ptCount val="1"/>
                <c:pt idx="0">
                  <c:v>P99,9-100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'Data-Graph5-6'!$A$4:$A$87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'Data-Graph5-6'!$D$4:$D$87</c:f>
              <c:numCache>
                <c:ptCount val="84"/>
                <c:pt idx="0">
                  <c:v>0.6862957808176646</c:v>
                </c:pt>
                <c:pt idx="1">
                  <c:v>0.6839568393056119</c:v>
                </c:pt>
                <c:pt idx="2">
                  <c:v>0.7129607725866155</c:v>
                </c:pt>
                <c:pt idx="3">
                  <c:v>0.6613697844946761</c:v>
                </c:pt>
                <c:pt idx="4">
                  <c:v>0.8054625923966909</c:v>
                </c:pt>
                <c:pt idx="5">
                  <c:v>0.7450006838193259</c:v>
                </c:pt>
                <c:pt idx="6">
                  <c:v>0.7237122317325901</c:v>
                </c:pt>
                <c:pt idx="7">
                  <c:v>0.7097181026286796</c:v>
                </c:pt>
                <c:pt idx="8">
                  <c:v>0.6821042123000117</c:v>
                </c:pt>
                <c:pt idx="9">
                  <c:v>0.6298736670190251</c:v>
                </c:pt>
                <c:pt idx="10">
                  <c:v>0.6056150705143039</c:v>
                </c:pt>
                <c:pt idx="11">
                  <c:v>0.6044418353653183</c:v>
                </c:pt>
                <c:pt idx="12">
                  <c:v>0.6149862539514421</c:v>
                </c:pt>
                <c:pt idx="13">
                  <c:v>0.6174040411125035</c:v>
                </c:pt>
                <c:pt idx="14">
                  <c:v>0.6101171994636068</c:v>
                </c:pt>
                <c:pt idx="15">
                  <c:v>0.5896949398209529</c:v>
                </c:pt>
                <c:pt idx="16">
                  <c:v>0.5866651733994237</c:v>
                </c:pt>
                <c:pt idx="17">
                  <c:v>0.5786285794695584</c:v>
                </c:pt>
                <c:pt idx="18">
                  <c:v>0.5774230702300214</c:v>
                </c:pt>
                <c:pt idx="19">
                  <c:v>0.6192366634008595</c:v>
                </c:pt>
                <c:pt idx="20">
                  <c:v>0.6626679323616712</c:v>
                </c:pt>
                <c:pt idx="21">
                  <c:v>0.6873958102614536</c:v>
                </c:pt>
                <c:pt idx="22">
                  <c:v>0.649869674614102</c:v>
                </c:pt>
                <c:pt idx="23">
                  <c:v>0.5902275945739545</c:v>
                </c:pt>
                <c:pt idx="24">
                  <c:v>0.6635957438749992</c:v>
                </c:pt>
                <c:pt idx="25">
                  <c:v>0.6483652487715611</c:v>
                </c:pt>
                <c:pt idx="26">
                  <c:v>0.5532757784628565</c:v>
                </c:pt>
                <c:pt idx="27">
                  <c:v>0.4547848238158295</c:v>
                </c:pt>
                <c:pt idx="28">
                  <c:v>0.4412290015273333</c:v>
                </c:pt>
                <c:pt idx="29">
                  <c:v>0.3448952145683414</c:v>
                </c:pt>
                <c:pt idx="30">
                  <c:v>0.28988863445166313</c:v>
                </c:pt>
                <c:pt idx="31">
                  <c:v>0.2300625581026222</c:v>
                </c:pt>
                <c:pt idx="32">
                  <c:v>0.3313689279985437</c:v>
                </c:pt>
                <c:pt idx="33">
                  <c:v>0.2707622784375403</c:v>
                </c:pt>
                <c:pt idx="34">
                  <c:v>0.26205236401650356</c:v>
                </c:pt>
                <c:pt idx="35">
                  <c:v>0.27325341473970843</c:v>
                </c:pt>
                <c:pt idx="36">
                  <c:v>0.2698016405488292</c:v>
                </c:pt>
                <c:pt idx="37">
                  <c:v>0.2285385157844738</c:v>
                </c:pt>
                <c:pt idx="38">
                  <c:v>0.2715937143478455</c:v>
                </c:pt>
                <c:pt idx="39">
                  <c:v>0.2701257884716174</c:v>
                </c:pt>
                <c:pt idx="40">
                  <c:v>0.24768823215381633</c:v>
                </c:pt>
                <c:pt idx="41">
                  <c:v>0.2269223394091306</c:v>
                </c:pt>
                <c:pt idx="42">
                  <c:v>0.20509889210096963</c:v>
                </c:pt>
                <c:pt idx="43">
                  <c:v>0.18350270175529967</c:v>
                </c:pt>
                <c:pt idx="44">
                  <c:v>0.1682131605556018</c:v>
                </c:pt>
                <c:pt idx="45">
                  <c:v>0.16813970407523232</c:v>
                </c:pt>
                <c:pt idx="46">
                  <c:v>0.15877793189069692</c:v>
                </c:pt>
                <c:pt idx="47">
                  <c:v>0.1490437576412346</c:v>
                </c:pt>
                <c:pt idx="48">
                  <c:v>0.13641730636609478</c:v>
                </c:pt>
                <c:pt idx="49">
                  <c:v>0.1315519271386496</c:v>
                </c:pt>
                <c:pt idx="50">
                  <c:v>0.12794796258243618</c:v>
                </c:pt>
                <c:pt idx="51">
                  <c:v>0.123925585212044</c:v>
                </c:pt>
                <c:pt idx="52">
                  <c:v>0.14536565559593717</c:v>
                </c:pt>
                <c:pt idx="53">
                  <c:v>0.12611458134544662</c:v>
                </c:pt>
                <c:pt idx="54">
                  <c:v>0.12014102231635787</c:v>
                </c:pt>
                <c:pt idx="55">
                  <c:v>0.11470984830680184</c:v>
                </c:pt>
                <c:pt idx="56">
                  <c:v>0.114724524331206</c:v>
                </c:pt>
                <c:pt idx="57">
                  <c:v>0.11413189723792208</c:v>
                </c:pt>
                <c:pt idx="58">
                  <c:v>0.11921479856955623</c:v>
                </c:pt>
                <c:pt idx="59">
                  <c:v>0.10759957206877942</c:v>
                </c:pt>
                <c:pt idx="60">
                  <c:v>0.10185341278383095</c:v>
                </c:pt>
                <c:pt idx="61">
                  <c:v>0.09895546332767881</c:v>
                </c:pt>
                <c:pt idx="62">
                  <c:v>0.09560787689922666</c:v>
                </c:pt>
                <c:pt idx="63">
                  <c:v>0.09291993383011814</c:v>
                </c:pt>
                <c:pt idx="64">
                  <c:v>0.0953742120966613</c:v>
                </c:pt>
                <c:pt idx="65">
                  <c:v>0.10906483291507647</c:v>
                </c:pt>
                <c:pt idx="66">
                  <c:v>0.0978415009189648</c:v>
                </c:pt>
                <c:pt idx="67">
                  <c:v>0.09481716008792672</c:v>
                </c:pt>
                <c:pt idx="68">
                  <c:v>0.08418520958298639</c:v>
                </c:pt>
                <c:pt idx="69">
                  <c:v>0.0860726827636228</c:v>
                </c:pt>
                <c:pt idx="70">
                  <c:v>0.08815097960530244</c:v>
                </c:pt>
                <c:pt idx="71">
                  <c:v>0.08891666734720943</c:v>
                </c:pt>
                <c:pt idx="72">
                  <c:v>0.09989165389401537</c:v>
                </c:pt>
                <c:pt idx="73">
                  <c:v>0.10299802558919602</c:v>
                </c:pt>
                <c:pt idx="74">
                  <c:v>0.10687924808996911</c:v>
                </c:pt>
                <c:pt idx="75">
                  <c:v>0.10542697212747218</c:v>
                </c:pt>
                <c:pt idx="76">
                  <c:v>0.09937530231130251</c:v>
                </c:pt>
                <c:pt idx="77">
                  <c:v>0.09540148937324026</c:v>
                </c:pt>
                <c:pt idx="78">
                  <c:v>0.09839231729193307</c:v>
                </c:pt>
                <c:pt idx="79">
                  <c:v>0.09852314675628922</c:v>
                </c:pt>
                <c:pt idx="80">
                  <c:v>0.09822923456172256</c:v>
                </c:pt>
                <c:pt idx="81">
                  <c:v>0.10161299484875581</c:v>
                </c:pt>
                <c:pt idx="82">
                  <c:v>0.1045876654019538</c:v>
                </c:pt>
                <c:pt idx="83">
                  <c:v>0.10379939952632972</c:v>
                </c:pt>
              </c:numCache>
            </c:numRef>
          </c:val>
          <c:smooth val="0"/>
        </c:ser>
        <c:marker val="1"/>
        <c:axId val="26265326"/>
        <c:axId val="35061343"/>
      </c:lineChart>
      <c:catAx>
        <c:axId val="26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P90-100, P99-100 et P99,9-100 du tableau B-21 
(annexe B) 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 de l'impôt total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6265326"/>
        <c:crossesAt val="1"/>
        <c:crossBetween val="between"/>
        <c:dispUnits/>
        <c:majorUnit val="0.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5-7 : La part de l'impôt total acquittée par les "200 familles" (fractile P99,99-100) de 1915 à 1998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65"/>
          <c:w val="0.809"/>
          <c:h val="0.842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'Data-Graph5-7'!$A$4:$A$87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'Data-Graph5-7'!$B$4:$B$87</c:f>
              <c:numCache>
                <c:ptCount val="84"/>
                <c:pt idx="0">
                  <c:v>0.29361768449255443</c:v>
                </c:pt>
                <c:pt idx="1">
                  <c:v>0.3565881416333717</c:v>
                </c:pt>
                <c:pt idx="2">
                  <c:v>0.3379818648667505</c:v>
                </c:pt>
                <c:pt idx="3">
                  <c:v>0.3024728828674488</c:v>
                </c:pt>
                <c:pt idx="4">
                  <c:v>0.4460012851645589</c:v>
                </c:pt>
                <c:pt idx="5">
                  <c:v>0.4161719969068966</c:v>
                </c:pt>
                <c:pt idx="6">
                  <c:v>0.38461368543861824</c:v>
                </c:pt>
                <c:pt idx="7">
                  <c:v>0.3661088237593186</c:v>
                </c:pt>
                <c:pt idx="8">
                  <c:v>0.3414743706948152</c:v>
                </c:pt>
                <c:pt idx="9">
                  <c:v>0.2928593269765409</c:v>
                </c:pt>
                <c:pt idx="10">
                  <c:v>0.2879799462097386</c:v>
                </c:pt>
                <c:pt idx="11">
                  <c:v>0.28671167506351647</c:v>
                </c:pt>
                <c:pt idx="12">
                  <c:v>0.2973123772680372</c:v>
                </c:pt>
                <c:pt idx="13">
                  <c:v>0.2943742669482418</c:v>
                </c:pt>
                <c:pt idx="14">
                  <c:v>0.2950429145326002</c:v>
                </c:pt>
                <c:pt idx="15">
                  <c:v>0.27329267428053194</c:v>
                </c:pt>
                <c:pt idx="16">
                  <c:v>0.2817543682294316</c:v>
                </c:pt>
                <c:pt idx="17">
                  <c:v>0.2746650857098523</c:v>
                </c:pt>
                <c:pt idx="18">
                  <c:v>0.28353087196773863</c:v>
                </c:pt>
                <c:pt idx="19">
                  <c:v>0.2907989573092843</c:v>
                </c:pt>
                <c:pt idx="20">
                  <c:v>0.3400964842827192</c:v>
                </c:pt>
                <c:pt idx="21">
                  <c:v>0.3368834733329328</c:v>
                </c:pt>
                <c:pt idx="22">
                  <c:v>0.3215506553521277</c:v>
                </c:pt>
                <c:pt idx="23">
                  <c:v>0.2755098192501848</c:v>
                </c:pt>
                <c:pt idx="24">
                  <c:v>0.32562595612746575</c:v>
                </c:pt>
                <c:pt idx="25">
                  <c:v>0.2989089418940358</c:v>
                </c:pt>
                <c:pt idx="26">
                  <c:v>0.23301698538242527</c:v>
                </c:pt>
                <c:pt idx="27">
                  <c:v>0.16436057456329803</c:v>
                </c:pt>
                <c:pt idx="28">
                  <c:v>0.1612011041578441</c:v>
                </c:pt>
                <c:pt idx="29">
                  <c:v>0.11464151492632685</c:v>
                </c:pt>
                <c:pt idx="30">
                  <c:v>0.11451421727973145</c:v>
                </c:pt>
                <c:pt idx="31">
                  <c:v>0.0943013016853752</c:v>
                </c:pt>
                <c:pt idx="32">
                  <c:v>0.12402355830171446</c:v>
                </c:pt>
                <c:pt idx="33">
                  <c:v>0.10589362762561581</c:v>
                </c:pt>
                <c:pt idx="34">
                  <c:v>0.10352187668161911</c:v>
                </c:pt>
                <c:pt idx="35">
                  <c:v>0.10541792866969796</c:v>
                </c:pt>
                <c:pt idx="36">
                  <c:v>0.10138236615858631</c:v>
                </c:pt>
                <c:pt idx="37">
                  <c:v>0.08067486912804675</c:v>
                </c:pt>
                <c:pt idx="38">
                  <c:v>0.09888008974238818</c:v>
                </c:pt>
                <c:pt idx="39">
                  <c:v>0.09930632124125495</c:v>
                </c:pt>
                <c:pt idx="40">
                  <c:v>0.09034746404696006</c:v>
                </c:pt>
                <c:pt idx="41">
                  <c:v>0.08232606671755921</c:v>
                </c:pt>
                <c:pt idx="42">
                  <c:v>0.07323892207759747</c:v>
                </c:pt>
                <c:pt idx="43">
                  <c:v>0.06234789457674564</c:v>
                </c:pt>
                <c:pt idx="44">
                  <c:v>0.056482994232628404</c:v>
                </c:pt>
                <c:pt idx="45">
                  <c:v>0.05642155777235613</c:v>
                </c:pt>
                <c:pt idx="46">
                  <c:v>0.05351901263990746</c:v>
                </c:pt>
                <c:pt idx="47">
                  <c:v>0.048020528831345194</c:v>
                </c:pt>
                <c:pt idx="48">
                  <c:v>0.043022916503682083</c:v>
                </c:pt>
                <c:pt idx="49">
                  <c:v>0.040912040160600724</c:v>
                </c:pt>
                <c:pt idx="50">
                  <c:v>0.03983363099910354</c:v>
                </c:pt>
                <c:pt idx="51">
                  <c:v>0.039153134510516725</c:v>
                </c:pt>
                <c:pt idx="52">
                  <c:v>0.046335785890920106</c:v>
                </c:pt>
                <c:pt idx="53">
                  <c:v>0.040564293490610484</c:v>
                </c:pt>
                <c:pt idx="54">
                  <c:v>0.039142896488082855</c:v>
                </c:pt>
                <c:pt idx="55">
                  <c:v>0.03732198976621604</c:v>
                </c:pt>
                <c:pt idx="56">
                  <c:v>0.03573394094369908</c:v>
                </c:pt>
                <c:pt idx="57">
                  <c:v>0.03619950785672341</c:v>
                </c:pt>
                <c:pt idx="58">
                  <c:v>0.039252077773358256</c:v>
                </c:pt>
                <c:pt idx="59">
                  <c:v>0.032733179965474736</c:v>
                </c:pt>
                <c:pt idx="60">
                  <c:v>0.031125964222617594</c:v>
                </c:pt>
                <c:pt idx="61">
                  <c:v>0.029898514203589247</c:v>
                </c:pt>
                <c:pt idx="62">
                  <c:v>0.029301567327214582</c:v>
                </c:pt>
                <c:pt idx="63">
                  <c:v>0.02802246687912852</c:v>
                </c:pt>
                <c:pt idx="64">
                  <c:v>0.028932795039909878</c:v>
                </c:pt>
                <c:pt idx="65">
                  <c:v>0.033796665661594345</c:v>
                </c:pt>
                <c:pt idx="66">
                  <c:v>0.029395080063449</c:v>
                </c:pt>
                <c:pt idx="67">
                  <c:v>0.028072970716380038</c:v>
                </c:pt>
                <c:pt idx="68">
                  <c:v>0.024006308775577544</c:v>
                </c:pt>
                <c:pt idx="69">
                  <c:v>0.024902164686756052</c:v>
                </c:pt>
                <c:pt idx="70">
                  <c:v>0.025544704903382655</c:v>
                </c:pt>
                <c:pt idx="71">
                  <c:v>0.02588332474652804</c:v>
                </c:pt>
                <c:pt idx="72">
                  <c:v>0.030460841157662295</c:v>
                </c:pt>
                <c:pt idx="73">
                  <c:v>0.03231473827912936</c:v>
                </c:pt>
                <c:pt idx="74">
                  <c:v>0.03400380493898466</c:v>
                </c:pt>
                <c:pt idx="75">
                  <c:v>0.03357733682097511</c:v>
                </c:pt>
                <c:pt idx="76">
                  <c:v>0.031027573029389452</c:v>
                </c:pt>
                <c:pt idx="77">
                  <c:v>0.029384873797823157</c:v>
                </c:pt>
                <c:pt idx="78">
                  <c:v>0.030604766880260637</c:v>
                </c:pt>
                <c:pt idx="79">
                  <c:v>0.031484304153549775</c:v>
                </c:pt>
                <c:pt idx="80">
                  <c:v>0.03083869250498195</c:v>
                </c:pt>
                <c:pt idx="81">
                  <c:v>0.03196564910363616</c:v>
                </c:pt>
                <c:pt idx="82">
                  <c:v>0.03331286904703139</c:v>
                </c:pt>
                <c:pt idx="83">
                  <c:v>0.032853722827397555</c:v>
                </c:pt>
              </c:numCache>
            </c:numRef>
          </c:val>
          <c:smooth val="1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P99,99-100 du tableau B-21 (annexe B)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 de l'impôt total (en %)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7116632"/>
        <c:crossesAt val="1"/>
        <c:crossBetween val="between"/>
        <c:dispUnits/>
        <c:majorUnit val="0.05"/>
        <c:minorUnit val="0.05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5-8 : La part du décile supérieur dans le revenu total, avant et après impôt, en 1900-1910 et de 1919 à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75"/>
          <c:w val="0.7662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'data-Graph5-8'!$B$3</c:f>
              <c:strCache>
                <c:ptCount val="1"/>
                <c:pt idx="0">
                  <c:v>avant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'data-Graph5-8'!$A$4:$A$89</c:f>
              <c:strCache>
                <c:ptCount val="86"/>
                <c:pt idx="0">
                  <c:v>1900-1910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</c:strCache>
            </c:strRef>
          </c:cat>
          <c:val>
            <c:numRef>
              <c:f>'data-Graph5-8'!$B$4:$B$89</c:f>
              <c:numCache>
                <c:ptCount val="86"/>
                <c:pt idx="0">
                  <c:v>0.45</c:v>
                </c:pt>
                <c:pt idx="6">
                  <c:v>0.4224984958748027</c:v>
                </c:pt>
                <c:pt idx="7">
                  <c:v>0.3959427480339284</c:v>
                </c:pt>
                <c:pt idx="8">
                  <c:v>0.39698702008522235</c:v>
                </c:pt>
                <c:pt idx="9">
                  <c:v>0.4153993657361251</c:v>
                </c:pt>
                <c:pt idx="10">
                  <c:v>0.4353907080221519</c:v>
                </c:pt>
                <c:pt idx="11">
                  <c:v>0.4213859923813302</c:v>
                </c:pt>
                <c:pt idx="12">
                  <c:v>0.44070203181482015</c:v>
                </c:pt>
                <c:pt idx="13">
                  <c:v>0.4206063797623514</c:v>
                </c:pt>
                <c:pt idx="14">
                  <c:v>0.42950854670407407</c:v>
                </c:pt>
                <c:pt idx="15">
                  <c:v>0.4275319305198163</c:v>
                </c:pt>
                <c:pt idx="16">
                  <c:v>0.41586274570338433</c:v>
                </c:pt>
                <c:pt idx="17">
                  <c:v>0.41081592274227163</c:v>
                </c:pt>
                <c:pt idx="18">
                  <c:v>0.4111927977729202</c:v>
                </c:pt>
                <c:pt idx="19">
                  <c:v>0.4343537522822335</c:v>
                </c:pt>
                <c:pt idx="20">
                  <c:v>0.44871425830951245</c:v>
                </c:pt>
                <c:pt idx="21">
                  <c:v>0.4600712585356657</c:v>
                </c:pt>
                <c:pt idx="22">
                  <c:v>0.46606008918790437</c:v>
                </c:pt>
                <c:pt idx="23">
                  <c:v>0.44098798667461575</c:v>
                </c:pt>
                <c:pt idx="24">
                  <c:v>0.42899277279281806</c:v>
                </c:pt>
                <c:pt idx="25">
                  <c:v>0.4252381443137849</c:v>
                </c:pt>
                <c:pt idx="26">
                  <c:v>0.38236966481306794</c:v>
                </c:pt>
                <c:pt idx="27">
                  <c:v>0.39107157661280945</c:v>
                </c:pt>
                <c:pt idx="28">
                  <c:v>0.38695247181147496</c:v>
                </c:pt>
                <c:pt idx="29">
                  <c:v>0.350372626935448</c:v>
                </c:pt>
                <c:pt idx="30">
                  <c:v>0.3225648610487737</c:v>
                </c:pt>
                <c:pt idx="31">
                  <c:v>0.29424963016237854</c:v>
                </c:pt>
                <c:pt idx="32">
                  <c:v>0.29699623721637525</c:v>
                </c:pt>
                <c:pt idx="33">
                  <c:v>0.3286851830582421</c:v>
                </c:pt>
                <c:pt idx="34">
                  <c:v>0.3320092702624289</c:v>
                </c:pt>
                <c:pt idx="35">
                  <c:v>0.3234544532080869</c:v>
                </c:pt>
                <c:pt idx="36">
                  <c:v>0.32199476100919605</c:v>
                </c:pt>
                <c:pt idx="37">
                  <c:v>0.31974708737552876</c:v>
                </c:pt>
                <c:pt idx="38">
                  <c:v>0.32928333393659265</c:v>
                </c:pt>
                <c:pt idx="39">
                  <c:v>0.33185626477091346</c:v>
                </c:pt>
                <c:pt idx="40">
                  <c:v>0.3289293874934242</c:v>
                </c:pt>
                <c:pt idx="41">
                  <c:v>0.33534358029952777</c:v>
                </c:pt>
                <c:pt idx="42">
                  <c:v>0.34420014519609354</c:v>
                </c:pt>
                <c:pt idx="43">
                  <c:v>0.34362402979681705</c:v>
                </c:pt>
                <c:pt idx="44">
                  <c:v>0.3474341427631017</c:v>
                </c:pt>
                <c:pt idx="45">
                  <c:v>0.3405221955366132</c:v>
                </c:pt>
                <c:pt idx="46">
                  <c:v>0.358813497209509</c:v>
                </c:pt>
                <c:pt idx="47">
                  <c:v>0.3610921412300043</c:v>
                </c:pt>
                <c:pt idx="48">
                  <c:v>0.36819916903217037</c:v>
                </c:pt>
                <c:pt idx="49">
                  <c:v>0.358756261678333</c:v>
                </c:pt>
                <c:pt idx="50">
                  <c:v>0.36406939049433623</c:v>
                </c:pt>
                <c:pt idx="51">
                  <c:v>0.3683607958216787</c:v>
                </c:pt>
                <c:pt idx="52">
                  <c:v>0.3714604924936024</c:v>
                </c:pt>
                <c:pt idx="53">
                  <c:v>0.3645553829977983</c:v>
                </c:pt>
                <c:pt idx="54">
                  <c:v>0.3620643038900399</c:v>
                </c:pt>
                <c:pt idx="55">
                  <c:v>0.3480445207883629</c:v>
                </c:pt>
                <c:pt idx="56">
                  <c:v>0.3395919750632752</c:v>
                </c:pt>
                <c:pt idx="57">
                  <c:v>0.331402880685545</c:v>
                </c:pt>
                <c:pt idx="58">
                  <c:v>0.33351298582032685</c:v>
                </c:pt>
                <c:pt idx="59">
                  <c:v>0.3303080581608689</c:v>
                </c:pt>
                <c:pt idx="60">
                  <c:v>0.3389535017808877</c:v>
                </c:pt>
                <c:pt idx="61">
                  <c:v>0.333253249353565</c:v>
                </c:pt>
                <c:pt idx="62">
                  <c:v>0.33411248606870364</c:v>
                </c:pt>
                <c:pt idx="63">
                  <c:v>0.3318950222093497</c:v>
                </c:pt>
                <c:pt idx="64">
                  <c:v>0.3168119801999048</c:v>
                </c:pt>
                <c:pt idx="65">
                  <c:v>0.3137766449545883</c:v>
                </c:pt>
                <c:pt idx="66">
                  <c:v>0.31033900914610385</c:v>
                </c:pt>
                <c:pt idx="67">
                  <c:v>0.30694545027151865</c:v>
                </c:pt>
                <c:pt idx="68">
                  <c:v>0.30732513286701135</c:v>
                </c:pt>
                <c:pt idx="69">
                  <c:v>0.29933451936148325</c:v>
                </c:pt>
                <c:pt idx="70">
                  <c:v>0.30432039640035313</c:v>
                </c:pt>
                <c:pt idx="71">
                  <c:v>0.30515305812530696</c:v>
                </c:pt>
                <c:pt idx="72">
                  <c:v>0.3104621173017959</c:v>
                </c:pt>
                <c:pt idx="73">
                  <c:v>0.3139400677662523</c:v>
                </c:pt>
                <c:pt idx="74">
                  <c:v>0.3172775130886772</c:v>
                </c:pt>
                <c:pt idx="75">
                  <c:v>0.32088306480022416</c:v>
                </c:pt>
                <c:pt idx="76">
                  <c:v>0.3241892428936896</c:v>
                </c:pt>
                <c:pt idx="77">
                  <c:v>0.32638539524546945</c:v>
                </c:pt>
                <c:pt idx="78">
                  <c:v>0.3243999213311163</c:v>
                </c:pt>
                <c:pt idx="79">
                  <c:v>0.3223055204085219</c:v>
                </c:pt>
                <c:pt idx="80">
                  <c:v>0.3221705211645935</c:v>
                </c:pt>
                <c:pt idx="81">
                  <c:v>0.3236651269509363</c:v>
                </c:pt>
                <c:pt idx="82">
                  <c:v>0.3240616546365072</c:v>
                </c:pt>
                <c:pt idx="83">
                  <c:v>0.32156453733462215</c:v>
                </c:pt>
                <c:pt idx="84">
                  <c:v>0.32713784236541527</c:v>
                </c:pt>
                <c:pt idx="85">
                  <c:v>0.32713784236541543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'data-Graph5-8'!$C$3</c:f>
              <c:strCache>
                <c:ptCount val="1"/>
                <c:pt idx="0">
                  <c:v>après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'data-Graph5-8'!$A$4:$A$89</c:f>
              <c:strCache>
                <c:ptCount val="86"/>
                <c:pt idx="0">
                  <c:v>1900-1910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</c:strCache>
            </c:strRef>
          </c:cat>
          <c:val>
            <c:numRef>
              <c:f>'data-Graph5-8'!$C$4:$C$89</c:f>
              <c:numCache>
                <c:ptCount val="86"/>
                <c:pt idx="0">
                  <c:v>0.45</c:v>
                </c:pt>
                <c:pt idx="6">
                  <c:v>0.41159318988201304</c:v>
                </c:pt>
                <c:pt idx="7">
                  <c:v>0.3847824803060156</c:v>
                </c:pt>
                <c:pt idx="8">
                  <c:v>0.3879723923734006</c:v>
                </c:pt>
                <c:pt idx="9">
                  <c:v>0.4052483785218115</c:v>
                </c:pt>
                <c:pt idx="10">
                  <c:v>0.42179219976084903</c:v>
                </c:pt>
                <c:pt idx="11">
                  <c:v>0.4064763811967045</c:v>
                </c:pt>
                <c:pt idx="12">
                  <c:v>0.42795497740554433</c:v>
                </c:pt>
                <c:pt idx="13">
                  <c:v>0.41271716096170663</c:v>
                </c:pt>
                <c:pt idx="14">
                  <c:v>0.42158991333806684</c:v>
                </c:pt>
                <c:pt idx="15">
                  <c:v>0.4185819571746548</c:v>
                </c:pt>
                <c:pt idx="16">
                  <c:v>0.40794708570893046</c:v>
                </c:pt>
                <c:pt idx="17">
                  <c:v>0.4035320760686968</c:v>
                </c:pt>
                <c:pt idx="18">
                  <c:v>0.4049480318487822</c:v>
                </c:pt>
                <c:pt idx="19">
                  <c:v>0.4281246599765365</c:v>
                </c:pt>
                <c:pt idx="20">
                  <c:v>0.4426202650021354</c:v>
                </c:pt>
                <c:pt idx="21">
                  <c:v>0.4555220779360748</c:v>
                </c:pt>
                <c:pt idx="22">
                  <c:v>0.4608234494201443</c:v>
                </c:pt>
                <c:pt idx="23">
                  <c:v>0.43324066877319034</c:v>
                </c:pt>
                <c:pt idx="24">
                  <c:v>0.4195249565264039</c:v>
                </c:pt>
                <c:pt idx="25">
                  <c:v>0.41571291019862405</c:v>
                </c:pt>
                <c:pt idx="26">
                  <c:v>0.3727521366908552</c:v>
                </c:pt>
                <c:pt idx="27">
                  <c:v>0.3836607209581956</c:v>
                </c:pt>
                <c:pt idx="28">
                  <c:v>0.37531084051350605</c:v>
                </c:pt>
                <c:pt idx="29">
                  <c:v>0.33819991674211297</c:v>
                </c:pt>
                <c:pt idx="30">
                  <c:v>0.31187117335138803</c:v>
                </c:pt>
                <c:pt idx="31">
                  <c:v>0.28424733322437984</c:v>
                </c:pt>
                <c:pt idx="32">
                  <c:v>0.2875180418785556</c:v>
                </c:pt>
                <c:pt idx="33">
                  <c:v>0.31287617740244733</c:v>
                </c:pt>
                <c:pt idx="34">
                  <c:v>0.32032503832554815</c:v>
                </c:pt>
                <c:pt idx="35">
                  <c:v>0.31121505730197013</c:v>
                </c:pt>
                <c:pt idx="36">
                  <c:v>0.30773329993660825</c:v>
                </c:pt>
                <c:pt idx="37">
                  <c:v>0.30601647754962147</c:v>
                </c:pt>
                <c:pt idx="38">
                  <c:v>0.31488021737080046</c:v>
                </c:pt>
                <c:pt idx="39">
                  <c:v>0.3153656114239097</c:v>
                </c:pt>
                <c:pt idx="40">
                  <c:v>0.3147108812817851</c:v>
                </c:pt>
                <c:pt idx="41">
                  <c:v>0.3213441733718344</c:v>
                </c:pt>
                <c:pt idx="42">
                  <c:v>0.3268556594321167</c:v>
                </c:pt>
                <c:pt idx="43">
                  <c:v>0.3247874252068412</c:v>
                </c:pt>
                <c:pt idx="44">
                  <c:v>0.3266275660888951</c:v>
                </c:pt>
                <c:pt idx="45">
                  <c:v>0.31861237319807806</c:v>
                </c:pt>
                <c:pt idx="46">
                  <c:v>0.33341361019516697</c:v>
                </c:pt>
                <c:pt idx="47">
                  <c:v>0.336721064732459</c:v>
                </c:pt>
                <c:pt idx="48">
                  <c:v>0.34453390539204337</c:v>
                </c:pt>
                <c:pt idx="49">
                  <c:v>0.33439894319277935</c:v>
                </c:pt>
                <c:pt idx="50">
                  <c:v>0.33890746008132866</c:v>
                </c:pt>
                <c:pt idx="51">
                  <c:v>0.34310982779188576</c:v>
                </c:pt>
                <c:pt idx="52">
                  <c:v>0.34584840503621705</c:v>
                </c:pt>
                <c:pt idx="53">
                  <c:v>0.34069337731232435</c:v>
                </c:pt>
                <c:pt idx="54">
                  <c:v>0.3324529589575559</c:v>
                </c:pt>
                <c:pt idx="55">
                  <c:v>0.3175810483837975</c:v>
                </c:pt>
                <c:pt idx="56">
                  <c:v>0.3104915535884363</c:v>
                </c:pt>
                <c:pt idx="57">
                  <c:v>0.3035373256259585</c:v>
                </c:pt>
                <c:pt idx="58">
                  <c:v>0.30457944129228853</c:v>
                </c:pt>
                <c:pt idx="59">
                  <c:v>0.3025883002218899</c:v>
                </c:pt>
                <c:pt idx="60">
                  <c:v>0.3092151068450808</c:v>
                </c:pt>
                <c:pt idx="61">
                  <c:v>0.3047447698254518</c:v>
                </c:pt>
                <c:pt idx="62">
                  <c:v>0.3052393891585225</c:v>
                </c:pt>
                <c:pt idx="63">
                  <c:v>0.30199872955588924</c:v>
                </c:pt>
                <c:pt idx="64">
                  <c:v>0.2860515824317184</c:v>
                </c:pt>
                <c:pt idx="65">
                  <c:v>0.2842012236820507</c:v>
                </c:pt>
                <c:pt idx="66">
                  <c:v>0.2796803346229458</c:v>
                </c:pt>
                <c:pt idx="67">
                  <c:v>0.2742129715212689</c:v>
                </c:pt>
                <c:pt idx="68">
                  <c:v>0.27366061906070926</c:v>
                </c:pt>
                <c:pt idx="69">
                  <c:v>0.26744269934014275</c:v>
                </c:pt>
                <c:pt idx="70">
                  <c:v>0.27317163123412613</c:v>
                </c:pt>
                <c:pt idx="71">
                  <c:v>0.27574067683190906</c:v>
                </c:pt>
                <c:pt idx="72">
                  <c:v>0.28149590785281303</c:v>
                </c:pt>
                <c:pt idx="73">
                  <c:v>0.2855401718216103</c:v>
                </c:pt>
                <c:pt idx="74">
                  <c:v>0.2891916252498045</c:v>
                </c:pt>
                <c:pt idx="75">
                  <c:v>0.292465187502319</c:v>
                </c:pt>
                <c:pt idx="76">
                  <c:v>0.29512422830983953</c:v>
                </c:pt>
                <c:pt idx="77">
                  <c:v>0.29676394031191705</c:v>
                </c:pt>
                <c:pt idx="78">
                  <c:v>0.29584808275755964</c:v>
                </c:pt>
                <c:pt idx="79">
                  <c:v>0.295015617787411</c:v>
                </c:pt>
                <c:pt idx="80">
                  <c:v>0.29723481653970973</c:v>
                </c:pt>
                <c:pt idx="81">
                  <c:v>0.2996079789009857</c:v>
                </c:pt>
                <c:pt idx="82">
                  <c:v>0.29998760053681556</c:v>
                </c:pt>
                <c:pt idx="83">
                  <c:v>0.2993214782712508</c:v>
                </c:pt>
                <c:pt idx="84">
                  <c:v>0.30375540021400843</c:v>
                </c:pt>
                <c:pt idx="85">
                  <c:v>0.30293599073329636</c:v>
                </c:pt>
              </c:numCache>
            </c:numRef>
          </c:val>
          <c:smooth val="0"/>
        </c:ser>
        <c:marker val="1"/>
        <c:axId val="58350818"/>
        <c:axId val="55395315"/>
      </c:lineChart>
      <c:catAx>
        <c:axId val="5835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P90-100 des tableaux B-14 et B-22 (Annexe B)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95315"/>
        <c:crossesAt val="0"/>
        <c:auto val="1"/>
        <c:lblOffset val="100"/>
        <c:noMultiLvlLbl val="0"/>
      </c:catAx>
      <c:valAx>
        <c:axId val="55395315"/>
        <c:scaling>
          <c:orientation val="minMax"/>
          <c:max val="0.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 des 10% des foyers ayant le revenu le plus élevé 
dans le revenu total (en %)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0818"/>
        <c:crossesAt val="1"/>
        <c:crossBetween val="between"/>
        <c:dispUnits/>
        <c:majorUnit val="0.01"/>
        <c:minorUnit val="0.01"/>
      </c:valAx>
    </c:plotArea>
    <c:legend>
      <c:legendPos val="r"/>
      <c:layout/>
      <c:overlay val="0"/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5-9: La part du centile supérieur dans le revenu total, avant et après impôt, en 1900-1910 et de 1915 à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"/>
          <c:w val="0.80175"/>
          <c:h val="0.83725"/>
        </c:manualLayout>
      </c:layout>
      <c:lineChart>
        <c:grouping val="standard"/>
        <c:varyColors val="0"/>
        <c:ser>
          <c:idx val="1"/>
          <c:order val="0"/>
          <c:tx>
            <c:strRef>
              <c:f>'data-Graph5-9'!$B$3</c:f>
              <c:strCache>
                <c:ptCount val="1"/>
                <c:pt idx="0">
                  <c:v>avant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'data-Graph5-9'!$A$4:$A$93</c:f>
              <c:strCache>
                <c:ptCount val="90"/>
                <c:pt idx="0">
                  <c:v>1900-1910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</c:strCache>
            </c:strRef>
          </c:cat>
          <c:val>
            <c:numRef>
              <c:f>'data-Graph5-9'!$B$4:$B$93</c:f>
              <c:numCache>
                <c:ptCount val="90"/>
                <c:pt idx="0">
                  <c:v>0.19</c:v>
                </c:pt>
                <c:pt idx="6">
                  <c:v>0.18313808128013664</c:v>
                </c:pt>
                <c:pt idx="7">
                  <c:v>0.20651811892799668</c:v>
                </c:pt>
                <c:pt idx="8">
                  <c:v>0.20086780490159836</c:v>
                </c:pt>
                <c:pt idx="9">
                  <c:v>0.17953285870328908</c:v>
                </c:pt>
                <c:pt idx="10">
                  <c:v>0.19504127374976407</c:v>
                </c:pt>
                <c:pt idx="11">
                  <c:v>0.17949355802927813</c:v>
                </c:pt>
                <c:pt idx="12">
                  <c:v>0.17323888328544101</c:v>
                </c:pt>
                <c:pt idx="13">
                  <c:v>0.17870235534552542</c:v>
                </c:pt>
                <c:pt idx="14">
                  <c:v>0.1890759408691397</c:v>
                </c:pt>
                <c:pt idx="15">
                  <c:v>0.17962788454630238</c:v>
                </c:pt>
                <c:pt idx="16">
                  <c:v>0.1815918291968554</c:v>
                </c:pt>
                <c:pt idx="17">
                  <c:v>0.17822157189589205</c:v>
                </c:pt>
                <c:pt idx="18">
                  <c:v>0.17453662107285134</c:v>
                </c:pt>
                <c:pt idx="19">
                  <c:v>0.172697143504423</c:v>
                </c:pt>
                <c:pt idx="20">
                  <c:v>0.16152976457732834</c:v>
                </c:pt>
                <c:pt idx="21">
                  <c:v>0.15309219413583552</c:v>
                </c:pt>
                <c:pt idx="22">
                  <c:v>0.14632245113368933</c:v>
                </c:pt>
                <c:pt idx="23">
                  <c:v>0.1479507521360886</c:v>
                </c:pt>
                <c:pt idx="24">
                  <c:v>0.1494628069137176</c:v>
                </c:pt>
                <c:pt idx="25">
                  <c:v>0.15284490936245518</c:v>
                </c:pt>
                <c:pt idx="26">
                  <c:v>0.15396478328398094</c:v>
                </c:pt>
                <c:pt idx="27">
                  <c:v>0.147357336915635</c:v>
                </c:pt>
                <c:pt idx="28">
                  <c:v>0.14462829567173363</c:v>
                </c:pt>
                <c:pt idx="29">
                  <c:v>0.1427196328758867</c:v>
                </c:pt>
                <c:pt idx="30">
                  <c:v>0.13303231378422917</c:v>
                </c:pt>
                <c:pt idx="31">
                  <c:v>0.13347247650810184</c:v>
                </c:pt>
                <c:pt idx="32">
                  <c:v>0.12883467768914256</c:v>
                </c:pt>
                <c:pt idx="33">
                  <c:v>0.11531239329192998</c:v>
                </c:pt>
                <c:pt idx="34">
                  <c:v>0.1012607735416615</c:v>
                </c:pt>
                <c:pt idx="35">
                  <c:v>0.0836912003911403</c:v>
                </c:pt>
                <c:pt idx="36">
                  <c:v>0.07536271969823917</c:v>
                </c:pt>
                <c:pt idx="37">
                  <c:v>0.09223936759923605</c:v>
                </c:pt>
                <c:pt idx="38">
                  <c:v>0.09218193215490388</c:v>
                </c:pt>
                <c:pt idx="39">
                  <c:v>0.08754857102985161</c:v>
                </c:pt>
                <c:pt idx="40">
                  <c:v>0.09009643633080705</c:v>
                </c:pt>
                <c:pt idx="41">
                  <c:v>0.08983550225333937</c:v>
                </c:pt>
                <c:pt idx="42">
                  <c:v>0.09004092073594819</c:v>
                </c:pt>
                <c:pt idx="43">
                  <c:v>0.09160648546986051</c:v>
                </c:pt>
                <c:pt idx="44">
                  <c:v>0.08997001769374577</c:v>
                </c:pt>
                <c:pt idx="45">
                  <c:v>0.0913945543991381</c:v>
                </c:pt>
                <c:pt idx="46">
                  <c:v>0.09328711710029758</c:v>
                </c:pt>
                <c:pt idx="47">
                  <c:v>0.09370474483632872</c:v>
                </c:pt>
                <c:pt idx="48">
                  <c:v>0.09373661473497949</c:v>
                </c:pt>
                <c:pt idx="49">
                  <c:v>0.09008253603517485</c:v>
                </c:pt>
                <c:pt idx="50">
                  <c:v>0.09461767992840224</c:v>
                </c:pt>
                <c:pt idx="51">
                  <c:v>0.09711069432180093</c:v>
                </c:pt>
                <c:pt idx="52">
                  <c:v>0.09876143360874572</c:v>
                </c:pt>
                <c:pt idx="53">
                  <c:v>0.09462798524215607</c:v>
                </c:pt>
                <c:pt idx="54">
                  <c:v>0.09425405689843386</c:v>
                </c:pt>
                <c:pt idx="55">
                  <c:v>0.09559860544559255</c:v>
                </c:pt>
                <c:pt idx="56">
                  <c:v>0.09576061528600077</c:v>
                </c:pt>
                <c:pt idx="57">
                  <c:v>0.09356359135559292</c:v>
                </c:pt>
                <c:pt idx="58">
                  <c:v>0.09357009305322701</c:v>
                </c:pt>
                <c:pt idx="59">
                  <c:v>0.08770726142693551</c:v>
                </c:pt>
                <c:pt idx="60">
                  <c:v>0.08546034480529782</c:v>
                </c:pt>
                <c:pt idx="61">
                  <c:v>0.08325341665952828</c:v>
                </c:pt>
                <c:pt idx="62">
                  <c:v>0.08473000395584851</c:v>
                </c:pt>
                <c:pt idx="63">
                  <c:v>0.08516851422145066</c:v>
                </c:pt>
                <c:pt idx="64">
                  <c:v>0.08870695809214077</c:v>
                </c:pt>
                <c:pt idx="65">
                  <c:v>0.08504114685340643</c:v>
                </c:pt>
                <c:pt idx="66">
                  <c:v>0.08477115954674273</c:v>
                </c:pt>
                <c:pt idx="67">
                  <c:v>0.08440176337386374</c:v>
                </c:pt>
                <c:pt idx="68">
                  <c:v>0.077916117974323</c:v>
                </c:pt>
                <c:pt idx="69">
                  <c:v>0.0779614002383825</c:v>
                </c:pt>
                <c:pt idx="70">
                  <c:v>0.07824894649654253</c:v>
                </c:pt>
                <c:pt idx="71">
                  <c:v>0.07634547097180885</c:v>
                </c:pt>
                <c:pt idx="72">
                  <c:v>0.0755272109352679</c:v>
                </c:pt>
                <c:pt idx="73">
                  <c:v>0.07070684686314413</c:v>
                </c:pt>
                <c:pt idx="74">
                  <c:v>0.06993827517839275</c:v>
                </c:pt>
                <c:pt idx="75">
                  <c:v>0.07028329169966352</c:v>
                </c:pt>
                <c:pt idx="76">
                  <c:v>0.07197786173054715</c:v>
                </c:pt>
                <c:pt idx="77">
                  <c:v>0.07438223971607744</c:v>
                </c:pt>
                <c:pt idx="78">
                  <c:v>0.07751292474336358</c:v>
                </c:pt>
                <c:pt idx="79">
                  <c:v>0.0792075439835372</c:v>
                </c:pt>
                <c:pt idx="80">
                  <c:v>0.0820849207847941</c:v>
                </c:pt>
                <c:pt idx="81">
                  <c:v>0.08228441416952227</c:v>
                </c:pt>
                <c:pt idx="82">
                  <c:v>0.07974461903174493</c:v>
                </c:pt>
                <c:pt idx="83">
                  <c:v>0.07748086979852155</c:v>
                </c:pt>
                <c:pt idx="84">
                  <c:v>0.0765098863575424</c:v>
                </c:pt>
                <c:pt idx="85">
                  <c:v>0.07706805011189345</c:v>
                </c:pt>
                <c:pt idx="86">
                  <c:v>0.07696989543879262</c:v>
                </c:pt>
                <c:pt idx="87">
                  <c:v>0.07570610809287831</c:v>
                </c:pt>
                <c:pt idx="88">
                  <c:v>0.0776349245483236</c:v>
                </c:pt>
                <c:pt idx="89">
                  <c:v>0.0776349245483236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'data-Graph5-9'!$C$3</c:f>
              <c:strCache>
                <c:ptCount val="1"/>
                <c:pt idx="0">
                  <c:v>après impôt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'data-Graph5-9'!$A$4:$A$93</c:f>
              <c:strCache>
                <c:ptCount val="90"/>
                <c:pt idx="0">
                  <c:v>1900-1910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</c:strCache>
            </c:strRef>
          </c:cat>
          <c:val>
            <c:numRef>
              <c:f>'data-Graph5-9'!$C$4:$C$93</c:f>
              <c:numCache>
                <c:ptCount val="90"/>
                <c:pt idx="0">
                  <c:v>0.19</c:v>
                </c:pt>
                <c:pt idx="6">
                  <c:v>0.18169959480502076</c:v>
                </c:pt>
                <c:pt idx="7">
                  <c:v>0.20029621544884102</c:v>
                </c:pt>
                <c:pt idx="8">
                  <c:v>0.19019516178166257</c:v>
                </c:pt>
                <c:pt idx="9">
                  <c:v>0.17053471153513564</c:v>
                </c:pt>
                <c:pt idx="10">
                  <c:v>0.18040374552313973</c:v>
                </c:pt>
                <c:pt idx="11">
                  <c:v>0.1652367627818396</c:v>
                </c:pt>
                <c:pt idx="12">
                  <c:v>0.16179003547929646</c:v>
                </c:pt>
                <c:pt idx="13">
                  <c:v>0.16557762991811956</c:v>
                </c:pt>
                <c:pt idx="14">
                  <c:v>0.17115316683423676</c:v>
                </c:pt>
                <c:pt idx="15">
                  <c:v>0.16041243230741928</c:v>
                </c:pt>
                <c:pt idx="16">
                  <c:v>0.16513429950897188</c:v>
                </c:pt>
                <c:pt idx="17">
                  <c:v>0.16825504933554952</c:v>
                </c:pt>
                <c:pt idx="18">
                  <c:v>0.16442394511420366</c:v>
                </c:pt>
                <c:pt idx="19">
                  <c:v>0.1611092028581451</c:v>
                </c:pt>
                <c:pt idx="20">
                  <c:v>0.1513525262914085</c:v>
                </c:pt>
                <c:pt idx="21">
                  <c:v>0.14388651179861445</c:v>
                </c:pt>
                <c:pt idx="22">
                  <c:v>0.1384378676069765</c:v>
                </c:pt>
                <c:pt idx="23">
                  <c:v>0.139863646494648</c:v>
                </c:pt>
                <c:pt idx="24">
                  <c:v>0.14142381155133824</c:v>
                </c:pt>
                <c:pt idx="25">
                  <c:v>0.14658911987409554</c:v>
                </c:pt>
                <c:pt idx="26">
                  <c:v>0.14654392475903846</c:v>
                </c:pt>
                <c:pt idx="27">
                  <c:v>0.13659203714019885</c:v>
                </c:pt>
                <c:pt idx="28">
                  <c:v>0.13186177372254076</c:v>
                </c:pt>
                <c:pt idx="29">
                  <c:v>0.13032813964190865</c:v>
                </c:pt>
                <c:pt idx="30">
                  <c:v>0.1209494061572112</c:v>
                </c:pt>
                <c:pt idx="31">
                  <c:v>0.12411833870241473</c:v>
                </c:pt>
                <c:pt idx="32">
                  <c:v>0.11455227232884724</c:v>
                </c:pt>
                <c:pt idx="33">
                  <c:v>0.10170811908567788</c:v>
                </c:pt>
                <c:pt idx="34">
                  <c:v>0.08966338753025321</c:v>
                </c:pt>
                <c:pt idx="35">
                  <c:v>0.07428412855661264</c:v>
                </c:pt>
                <c:pt idx="36">
                  <c:v>0.06711452251358764</c:v>
                </c:pt>
                <c:pt idx="37">
                  <c:v>0.08034213100345809</c:v>
                </c:pt>
                <c:pt idx="38">
                  <c:v>0.08033118148187973</c:v>
                </c:pt>
                <c:pt idx="39">
                  <c:v>0.07707852705656694</c:v>
                </c:pt>
                <c:pt idx="40">
                  <c:v>0.0785979450881783</c:v>
                </c:pt>
                <c:pt idx="41">
                  <c:v>0.07859308373974937</c:v>
                </c:pt>
                <c:pt idx="42">
                  <c:v>0.07859942318127353</c:v>
                </c:pt>
                <c:pt idx="43">
                  <c:v>0.07907889894663653</c:v>
                </c:pt>
                <c:pt idx="44">
                  <c:v>0.07780477613331974</c:v>
                </c:pt>
                <c:pt idx="45">
                  <c:v>0.0792721083812191</c:v>
                </c:pt>
                <c:pt idx="46">
                  <c:v>0.07880753094909192</c:v>
                </c:pt>
                <c:pt idx="47">
                  <c:v>0.07840683073513227</c:v>
                </c:pt>
                <c:pt idx="48">
                  <c:v>0.07760405416435757</c:v>
                </c:pt>
                <c:pt idx="49">
                  <c:v>0.07400507857071381</c:v>
                </c:pt>
                <c:pt idx="50">
                  <c:v>0.07643202428417205</c:v>
                </c:pt>
                <c:pt idx="51">
                  <c:v>0.07903223730426955</c:v>
                </c:pt>
                <c:pt idx="52">
                  <c:v>0.08093920620115849</c:v>
                </c:pt>
                <c:pt idx="53">
                  <c:v>0.07671846149328446</c:v>
                </c:pt>
                <c:pt idx="54">
                  <c:v>0.07563333238064146</c:v>
                </c:pt>
                <c:pt idx="55">
                  <c:v>0.0766474549558823</c:v>
                </c:pt>
                <c:pt idx="56">
                  <c:v>0.07663547972649487</c:v>
                </c:pt>
                <c:pt idx="57">
                  <c:v>0.07565173840351631</c:v>
                </c:pt>
                <c:pt idx="58">
                  <c:v>0.06877758186358723</c:v>
                </c:pt>
                <c:pt idx="59">
                  <c:v>0.06604728812801847</c:v>
                </c:pt>
                <c:pt idx="60">
                  <c:v>0.06568718637425686</c:v>
                </c:pt>
                <c:pt idx="61">
                  <c:v>0.06508180386017141</c:v>
                </c:pt>
                <c:pt idx="62">
                  <c:v>0.06577799911103897</c:v>
                </c:pt>
                <c:pt idx="63">
                  <c:v>0.06694529676712814</c:v>
                </c:pt>
                <c:pt idx="64">
                  <c:v>0.0686907492603412</c:v>
                </c:pt>
                <c:pt idx="65">
                  <c:v>0.06621266655307384</c:v>
                </c:pt>
                <c:pt idx="66">
                  <c:v>0.06587129937438548</c:v>
                </c:pt>
                <c:pt idx="67">
                  <c:v>0.06500429072993018</c:v>
                </c:pt>
                <c:pt idx="68">
                  <c:v>0.05958292040833355</c:v>
                </c:pt>
                <c:pt idx="69">
                  <c:v>0.059748411056836453</c:v>
                </c:pt>
                <c:pt idx="70">
                  <c:v>0.05926861347815628</c:v>
                </c:pt>
                <c:pt idx="71">
                  <c:v>0.05530724352939382</c:v>
                </c:pt>
                <c:pt idx="72">
                  <c:v>0.05435892447500916</c:v>
                </c:pt>
                <c:pt idx="73">
                  <c:v>0.05112521465897717</c:v>
                </c:pt>
                <c:pt idx="74">
                  <c:v>0.05180302304175502</c:v>
                </c:pt>
                <c:pt idx="75">
                  <c:v>0.05309823508540223</c:v>
                </c:pt>
                <c:pt idx="76">
                  <c:v>0.05488906562668065</c:v>
                </c:pt>
                <c:pt idx="77">
                  <c:v>0.05768688863245617</c:v>
                </c:pt>
                <c:pt idx="78">
                  <c:v>0.060337029481480474</c:v>
                </c:pt>
                <c:pt idx="79">
                  <c:v>0.06166868798059483</c:v>
                </c:pt>
                <c:pt idx="80">
                  <c:v>0.06360470825552794</c:v>
                </c:pt>
                <c:pt idx="81">
                  <c:v>0.06355762150399027</c:v>
                </c:pt>
                <c:pt idx="82">
                  <c:v>0.06208887589936109</c:v>
                </c:pt>
                <c:pt idx="83">
                  <c:v>0.060917377165114306</c:v>
                </c:pt>
                <c:pt idx="84">
                  <c:v>0.06088795336113666</c:v>
                </c:pt>
                <c:pt idx="85">
                  <c:v>0.06206842470238388</c:v>
                </c:pt>
                <c:pt idx="86">
                  <c:v>0.06169307144712019</c:v>
                </c:pt>
                <c:pt idx="87">
                  <c:v>0.061640154786397214</c:v>
                </c:pt>
                <c:pt idx="88">
                  <c:v>0.06299427736932123</c:v>
                </c:pt>
                <c:pt idx="89">
                  <c:v>0.062454760532890743</c:v>
                </c:pt>
              </c:numCache>
            </c:numRef>
          </c:val>
          <c:smooth val="0"/>
        </c:ser>
        <c:marker val="1"/>
        <c:axId val="28795788"/>
        <c:axId val="57835501"/>
      </c:lineChart>
      <c:catAx>
        <c:axId val="2879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Colonnes P99-100 des tableaux B-14 and B-22 (Annexe B)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835501"/>
        <c:crossesAt val="0"/>
        <c:auto val="1"/>
        <c:lblOffset val="100"/>
        <c:noMultiLvlLbl val="0"/>
      </c:catAx>
      <c:valAx>
        <c:axId val="57835501"/>
        <c:scaling>
          <c:orientation val="minMax"/>
          <c:max val="0.21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 des 1% des foyers fiscaux ayant le revenu le plus élevé dans le revenu total (en %)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5788"/>
        <c:crossesAt val="1"/>
        <c:crossBetween val="between"/>
        <c:dispUnits/>
        <c:majorUnit val="0.01"/>
        <c:minorUnit val="0.01"/>
      </c:valAx>
    </c:plotArea>
    <c:legend>
      <c:legendPos val="r"/>
      <c:layout>
        <c:manualLayout>
          <c:xMode val="edge"/>
          <c:yMode val="edge"/>
          <c:x val="0.88525"/>
          <c:y val="0.40575"/>
        </c:manualLayout>
      </c:layout>
      <c:overlay val="0"/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87"/>
  <sheetViews>
    <sheetView workbookViewId="0" topLeftCell="A1">
      <selection activeCell="A1" sqref="A1"/>
    </sheetView>
  </sheetViews>
  <sheetFormatPr defaultColWidth="11.421875" defaultRowHeight="12.75"/>
  <sheetData>
    <row r="4" spans="1:2" ht="12.75">
      <c r="A4">
        <v>1915</v>
      </c>
      <c r="B4" s="12">
        <v>0.017052690184357927</v>
      </c>
    </row>
    <row r="5" spans="1:2" ht="12.75">
      <c r="A5">
        <f>A4+1</f>
        <v>1916</v>
      </c>
      <c r="B5" s="12">
        <v>0.031179808355979142</v>
      </c>
    </row>
    <row r="6" spans="1:2" ht="12.75">
      <c r="A6">
        <f aca="true" t="shared" si="0" ref="A6:A69">A5+1</f>
        <v>1917</v>
      </c>
      <c r="B6" s="12">
        <v>0.039172523302607495</v>
      </c>
    </row>
    <row r="7" spans="1:2" ht="12.75">
      <c r="A7">
        <f t="shared" si="0"/>
        <v>1918</v>
      </c>
      <c r="B7" s="12">
        <v>0.045570531032605055</v>
      </c>
    </row>
    <row r="8" spans="1:2" ht="12.75">
      <c r="A8">
        <f t="shared" si="0"/>
        <v>1919</v>
      </c>
      <c r="B8" s="12">
        <v>0.03590969722766466</v>
      </c>
    </row>
    <row r="9" spans="1:2" ht="12.75">
      <c r="A9">
        <f t="shared" si="0"/>
        <v>1920</v>
      </c>
      <c r="B9" s="12">
        <v>0.06504040957144615</v>
      </c>
    </row>
    <row r="10" spans="1:2" ht="12.75">
      <c r="A10">
        <f t="shared" si="0"/>
        <v>1921</v>
      </c>
      <c r="B10" s="12">
        <v>0.07304843189589409</v>
      </c>
    </row>
    <row r="11" spans="1:2" ht="12.75">
      <c r="A11">
        <f t="shared" si="0"/>
        <v>1922</v>
      </c>
      <c r="B11" s="12">
        <v>0.06643938698933123</v>
      </c>
    </row>
    <row r="12" spans="1:2" ht="12.75">
      <c r="A12">
        <f t="shared" si="0"/>
        <v>1923</v>
      </c>
      <c r="B12" s="12">
        <v>0.07696309369566477</v>
      </c>
    </row>
    <row r="13" spans="1:2" ht="12.75">
      <c r="A13">
        <f t="shared" si="0"/>
        <v>1924</v>
      </c>
      <c r="B13" s="12">
        <v>0.09415001162535494</v>
      </c>
    </row>
    <row r="14" spans="1:2" ht="12.75">
      <c r="A14">
        <f t="shared" si="0"/>
        <v>1925</v>
      </c>
      <c r="B14" s="12">
        <v>0.12115531343830263</v>
      </c>
    </row>
    <row r="15" spans="1:2" ht="12.75">
      <c r="A15">
        <f t="shared" si="0"/>
        <v>1926</v>
      </c>
      <c r="B15" s="12">
        <v>0.16032195650115175</v>
      </c>
    </row>
    <row r="16" spans="1:2" ht="12.75">
      <c r="A16">
        <f t="shared" si="0"/>
        <v>1927</v>
      </c>
      <c r="B16" s="12">
        <v>0.17854256286037326</v>
      </c>
    </row>
    <row r="17" spans="1:2" ht="12.75">
      <c r="A17">
        <f t="shared" si="0"/>
        <v>1928</v>
      </c>
      <c r="B17" s="12">
        <v>0.12142594170865895</v>
      </c>
    </row>
    <row r="18" spans="1:2" ht="12.75">
      <c r="A18">
        <f t="shared" si="0"/>
        <v>1929</v>
      </c>
      <c r="B18" s="12">
        <v>0.11688700781722358</v>
      </c>
    </row>
    <row r="19" spans="1:2" ht="12.75">
      <c r="A19">
        <f t="shared" si="0"/>
        <v>1930</v>
      </c>
      <c r="B19" s="12">
        <v>0.12988636737992695</v>
      </c>
    </row>
    <row r="20" spans="1:2" ht="12.75">
      <c r="A20">
        <f t="shared" si="0"/>
        <v>1931</v>
      </c>
      <c r="B20" s="12">
        <v>0.1243468112925898</v>
      </c>
    </row>
    <row r="21" spans="1:2" ht="12.75">
      <c r="A21">
        <f t="shared" si="0"/>
        <v>1932</v>
      </c>
      <c r="B21" s="12">
        <v>0.11463842997346342</v>
      </c>
    </row>
    <row r="22" spans="1:2" ht="12.75">
      <c r="A22">
        <f t="shared" si="0"/>
        <v>1933</v>
      </c>
      <c r="B22" s="12">
        <v>0.11423927481900302</v>
      </c>
    </row>
    <row r="23" spans="1:2" ht="12.75">
      <c r="A23">
        <f t="shared" si="0"/>
        <v>1934</v>
      </c>
      <c r="B23" s="12">
        <v>0.10364004215755429</v>
      </c>
    </row>
    <row r="24" spans="1:2" ht="12.75">
      <c r="A24">
        <f t="shared" si="0"/>
        <v>1935</v>
      </c>
      <c r="B24" s="12">
        <v>0.09676430151341252</v>
      </c>
    </row>
    <row r="25" spans="1:2" ht="12.75">
      <c r="A25">
        <f t="shared" si="0"/>
        <v>1936</v>
      </c>
      <c r="B25" s="12">
        <v>0.09703132236147372</v>
      </c>
    </row>
    <row r="26" spans="1:2" ht="12.75">
      <c r="A26">
        <f t="shared" si="0"/>
        <v>1937</v>
      </c>
      <c r="B26" s="12">
        <v>0.13537427221895787</v>
      </c>
    </row>
    <row r="27" spans="1:2" ht="12.75">
      <c r="A27">
        <f t="shared" si="0"/>
        <v>1938</v>
      </c>
      <c r="B27" s="12">
        <v>0.16526190807722763</v>
      </c>
    </row>
    <row r="28" spans="1:2" ht="12.75">
      <c r="A28">
        <f t="shared" si="0"/>
        <v>1939</v>
      </c>
      <c r="B28" s="12">
        <v>0.1300136335184618</v>
      </c>
    </row>
    <row r="29" spans="1:2" ht="12.75">
      <c r="A29">
        <f t="shared" si="0"/>
        <v>1940</v>
      </c>
      <c r="B29" s="12">
        <v>0.11601558876126575</v>
      </c>
    </row>
    <row r="30" spans="1:2" ht="12.75">
      <c r="A30">
        <f t="shared" si="0"/>
        <v>1941</v>
      </c>
      <c r="B30" s="12">
        <v>0.17782668709649738</v>
      </c>
    </row>
    <row r="31" spans="1:2" ht="12.75">
      <c r="A31">
        <f t="shared" si="0"/>
        <v>1942</v>
      </c>
      <c r="B31" s="12">
        <v>0.24970768204217955</v>
      </c>
    </row>
    <row r="32" spans="1:2" ht="12.75">
      <c r="A32">
        <f t="shared" si="0"/>
        <v>1943</v>
      </c>
      <c r="B32" s="12">
        <v>0.13388233046098225</v>
      </c>
    </row>
    <row r="33" spans="1:2" ht="12.75">
      <c r="A33">
        <f t="shared" si="0"/>
        <v>1944</v>
      </c>
      <c r="B33" s="12">
        <v>0.18424889609233663</v>
      </c>
    </row>
    <row r="34" spans="1:2" ht="12.75">
      <c r="A34">
        <f t="shared" si="0"/>
        <v>1945</v>
      </c>
      <c r="B34" s="12">
        <v>0.10168523859913976</v>
      </c>
    </row>
    <row r="35" spans="1:2" ht="12.75">
      <c r="A35">
        <f t="shared" si="0"/>
        <v>1946</v>
      </c>
      <c r="B35" s="12">
        <v>0.2508993252362323</v>
      </c>
    </row>
    <row r="36" spans="1:2" ht="12.75">
      <c r="A36">
        <f t="shared" si="0"/>
        <v>1947</v>
      </c>
      <c r="B36" s="12">
        <v>0.08928690480499346</v>
      </c>
    </row>
    <row r="37" spans="1:2" ht="12.75">
      <c r="A37">
        <f t="shared" si="0"/>
        <v>1948</v>
      </c>
      <c r="B37" s="12">
        <v>0.15996545110183966</v>
      </c>
    </row>
    <row r="38" spans="1:2" ht="12.75">
      <c r="A38">
        <f t="shared" si="0"/>
        <v>1949</v>
      </c>
      <c r="B38" s="12">
        <v>0.20123266702406692</v>
      </c>
    </row>
    <row r="39" spans="1:2" ht="12.75">
      <c r="A39">
        <f t="shared" si="0"/>
        <v>1950</v>
      </c>
      <c r="B39" s="12">
        <v>0.17462288051511934</v>
      </c>
    </row>
    <row r="40" spans="1:2" ht="12.75">
      <c r="A40">
        <f t="shared" si="0"/>
        <v>1951</v>
      </c>
      <c r="B40" s="12">
        <v>0.14831828408244102</v>
      </c>
    </row>
    <row r="41" spans="1:2" ht="12.75">
      <c r="A41">
        <f t="shared" si="0"/>
        <v>1952</v>
      </c>
      <c r="B41" s="12">
        <v>0.19478414516873235</v>
      </c>
    </row>
    <row r="42" spans="1:2" ht="12.75">
      <c r="A42">
        <f t="shared" si="0"/>
        <v>1953</v>
      </c>
      <c r="B42" s="12">
        <v>0.17777921102263708</v>
      </c>
    </row>
    <row r="43" spans="1:2" ht="12.75">
      <c r="A43">
        <f t="shared" si="0"/>
        <v>1954</v>
      </c>
      <c r="B43" s="12">
        <v>0.17959383363411366</v>
      </c>
    </row>
    <row r="44" spans="1:2" ht="12.75">
      <c r="A44">
        <f t="shared" si="0"/>
        <v>1955</v>
      </c>
      <c r="B44" s="12">
        <v>0.21334293835843052</v>
      </c>
    </row>
    <row r="45" spans="1:2" ht="12.75">
      <c r="A45">
        <f t="shared" si="0"/>
        <v>1956</v>
      </c>
      <c r="B45" s="12">
        <v>0.2469594755475447</v>
      </c>
    </row>
    <row r="46" spans="1:2" ht="12.75">
      <c r="A46">
        <f t="shared" si="0"/>
        <v>1957</v>
      </c>
      <c r="B46" s="12">
        <v>0.2460273701472462</v>
      </c>
    </row>
    <row r="47" spans="1:2" ht="12.75">
      <c r="A47">
        <f t="shared" si="0"/>
        <v>1958</v>
      </c>
      <c r="B47" s="12">
        <v>0.27352063830534923</v>
      </c>
    </row>
    <row r="48" spans="1:2" ht="12.75">
      <c r="A48">
        <f t="shared" si="0"/>
        <v>1959</v>
      </c>
      <c r="B48" s="12">
        <v>0.27391255215411187</v>
      </c>
    </row>
    <row r="49" spans="1:2" ht="12.75">
      <c r="A49">
        <f t="shared" si="0"/>
        <v>1960</v>
      </c>
      <c r="B49" s="12">
        <v>0.2931307518088944</v>
      </c>
    </row>
    <row r="50" spans="1:2" ht="12.75">
      <c r="A50">
        <f t="shared" si="0"/>
        <v>1961</v>
      </c>
      <c r="B50" s="12">
        <v>0.32457371465047385</v>
      </c>
    </row>
    <row r="51" spans="1:2" ht="12.75">
      <c r="A51">
        <f t="shared" si="0"/>
        <v>1962</v>
      </c>
      <c r="B51" s="12">
        <v>0.354861565377526</v>
      </c>
    </row>
    <row r="52" spans="1:2" ht="12.75">
      <c r="A52">
        <f t="shared" si="0"/>
        <v>1963</v>
      </c>
      <c r="B52" s="12">
        <v>0.3946459360732698</v>
      </c>
    </row>
    <row r="53" spans="1:2" ht="12.75">
      <c r="A53">
        <f t="shared" si="0"/>
        <v>1964</v>
      </c>
      <c r="B53" s="12">
        <v>0.42224128482642664</v>
      </c>
    </row>
    <row r="54" spans="1:2" ht="12.75">
      <c r="A54">
        <f t="shared" si="0"/>
        <v>1965</v>
      </c>
      <c r="B54" s="12">
        <v>0.4282592018608991</v>
      </c>
    </row>
    <row r="55" spans="1:2" ht="12.75">
      <c r="A55">
        <f t="shared" si="0"/>
        <v>1966</v>
      </c>
      <c r="B55" s="12">
        <v>0.44408466039987643</v>
      </c>
    </row>
    <row r="56" spans="1:2" ht="12.75">
      <c r="A56">
        <f t="shared" si="0"/>
        <v>1967</v>
      </c>
      <c r="B56" s="12">
        <v>0.4719000168185144</v>
      </c>
    </row>
    <row r="57" spans="1:2" ht="12.75">
      <c r="A57">
        <f t="shared" si="0"/>
        <v>1968</v>
      </c>
      <c r="B57" s="12">
        <v>0.5123855483662935</v>
      </c>
    </row>
    <row r="58" spans="1:2" ht="12.75">
      <c r="A58">
        <f t="shared" si="0"/>
        <v>1969</v>
      </c>
      <c r="B58" s="12">
        <v>0.5065647422878814</v>
      </c>
    </row>
    <row r="59" spans="1:2" ht="12.75">
      <c r="A59">
        <f t="shared" si="0"/>
        <v>1970</v>
      </c>
      <c r="B59" s="12">
        <v>0.4998375795949274</v>
      </c>
    </row>
    <row r="60" spans="1:2" ht="12.75">
      <c r="A60">
        <f t="shared" si="0"/>
        <v>1971</v>
      </c>
      <c r="B60" s="12">
        <v>0.5160329425648933</v>
      </c>
    </row>
    <row r="61" spans="1:2" ht="12.75">
      <c r="A61">
        <f t="shared" si="0"/>
        <v>1972</v>
      </c>
      <c r="B61" s="12">
        <v>0.5312122128063571</v>
      </c>
    </row>
    <row r="62" spans="1:2" ht="12.75">
      <c r="A62">
        <f t="shared" si="0"/>
        <v>1973</v>
      </c>
      <c r="B62" s="12">
        <v>0.5516271338616059</v>
      </c>
    </row>
    <row r="63" spans="1:2" ht="12.75">
      <c r="A63">
        <f t="shared" si="0"/>
        <v>1974</v>
      </c>
      <c r="B63" s="12">
        <v>0.5761549980857698</v>
      </c>
    </row>
    <row r="64" spans="1:2" ht="12.75">
      <c r="A64">
        <f t="shared" si="0"/>
        <v>1975</v>
      </c>
      <c r="B64" s="12">
        <v>0.6034093893010124</v>
      </c>
    </row>
    <row r="65" spans="1:2" ht="12.75">
      <c r="A65">
        <f t="shared" si="0"/>
        <v>1976</v>
      </c>
      <c r="B65" s="12">
        <v>0.6330883941713017</v>
      </c>
    </row>
    <row r="66" spans="1:2" ht="12.75">
      <c r="A66">
        <f t="shared" si="0"/>
        <v>1977</v>
      </c>
      <c r="B66" s="12">
        <v>0.616814906697673</v>
      </c>
    </row>
    <row r="67" spans="1:2" ht="12.75">
      <c r="A67">
        <f t="shared" si="0"/>
        <v>1978</v>
      </c>
      <c r="B67" s="12">
        <v>0.6349046005751043</v>
      </c>
    </row>
    <row r="68" spans="1:2" ht="12.75">
      <c r="A68">
        <f t="shared" si="0"/>
        <v>1979</v>
      </c>
      <c r="B68" s="12">
        <v>0.6469642991313289</v>
      </c>
    </row>
    <row r="69" spans="1:2" ht="12.75">
      <c r="A69">
        <f t="shared" si="0"/>
        <v>1980</v>
      </c>
      <c r="B69" s="12">
        <v>0.6518053311106395</v>
      </c>
    </row>
    <row r="70" spans="1:2" ht="12.75">
      <c r="A70">
        <f aca="true" t="shared" si="1" ref="A70:A87">A69+1</f>
        <v>1981</v>
      </c>
      <c r="B70" s="12">
        <v>0.6339544564353542</v>
      </c>
    </row>
    <row r="71" spans="1:2" ht="12.75">
      <c r="A71">
        <f t="shared" si="1"/>
        <v>1982</v>
      </c>
      <c r="B71" s="12">
        <v>0.6367239169982997</v>
      </c>
    </row>
    <row r="72" spans="1:2" ht="12.75">
      <c r="A72">
        <f t="shared" si="1"/>
        <v>1983</v>
      </c>
      <c r="B72" s="12">
        <v>0.6276834112267047</v>
      </c>
    </row>
    <row r="73" spans="1:2" ht="12.75">
      <c r="A73">
        <f t="shared" si="1"/>
        <v>1984</v>
      </c>
      <c r="B73" s="12">
        <v>0.6189718544877642</v>
      </c>
    </row>
    <row r="74" spans="1:2" ht="12.75">
      <c r="A74">
        <f t="shared" si="1"/>
        <v>1985</v>
      </c>
      <c r="B74" s="12">
        <v>0.606605339687401</v>
      </c>
    </row>
    <row r="75" spans="1:2" ht="12.75">
      <c r="A75">
        <f t="shared" si="1"/>
        <v>1986</v>
      </c>
      <c r="B75" s="12">
        <v>0.5214197155624941</v>
      </c>
    </row>
    <row r="76" spans="1:2" ht="12.75">
      <c r="A76">
        <f t="shared" si="1"/>
        <v>1987</v>
      </c>
      <c r="B76" s="12">
        <v>0.5075158395739132</v>
      </c>
    </row>
    <row r="77" spans="1:2" ht="12.75">
      <c r="A77">
        <f t="shared" si="1"/>
        <v>1988</v>
      </c>
      <c r="B77" s="12">
        <v>0.5027870917229759</v>
      </c>
    </row>
    <row r="78" spans="1:2" ht="12.75">
      <c r="A78">
        <f t="shared" si="1"/>
        <v>1989</v>
      </c>
      <c r="B78" s="12">
        <v>0.5073799435841324</v>
      </c>
    </row>
    <row r="79" spans="1:2" ht="12.75">
      <c r="A79">
        <f t="shared" si="1"/>
        <v>1990</v>
      </c>
      <c r="B79" s="12">
        <v>0.5100534209287769</v>
      </c>
    </row>
    <row r="80" spans="1:2" ht="12.75">
      <c r="A80">
        <f t="shared" si="1"/>
        <v>1991</v>
      </c>
      <c r="B80" s="12">
        <v>0.5118652684972508</v>
      </c>
    </row>
    <row r="81" spans="1:2" ht="12.75">
      <c r="A81">
        <f t="shared" si="1"/>
        <v>1992</v>
      </c>
      <c r="B81" s="12">
        <v>0.5078359852681329</v>
      </c>
    </row>
    <row r="82" spans="1:2" ht="12.75">
      <c r="A82">
        <f t="shared" si="1"/>
        <v>1993</v>
      </c>
      <c r="B82" s="12">
        <v>0.5043366013525195</v>
      </c>
    </row>
    <row r="83" spans="1:2" ht="12.75">
      <c r="A83">
        <f t="shared" si="1"/>
        <v>1994</v>
      </c>
      <c r="B83" s="12">
        <v>0.4990351963410901</v>
      </c>
    </row>
    <row r="84" spans="1:2" ht="12.75">
      <c r="A84">
        <f t="shared" si="1"/>
        <v>1995</v>
      </c>
      <c r="B84" s="12">
        <v>0.5059401088045073</v>
      </c>
    </row>
    <row r="85" spans="1:2" ht="12.75">
      <c r="A85">
        <f t="shared" si="1"/>
        <v>1996</v>
      </c>
      <c r="B85" s="12">
        <v>0.4876136263006758</v>
      </c>
    </row>
    <row r="86" spans="1:2" ht="12.75">
      <c r="A86">
        <f t="shared" si="1"/>
        <v>1997</v>
      </c>
      <c r="B86" s="12">
        <v>0.4971953015470574</v>
      </c>
    </row>
    <row r="87" spans="1:2" ht="12.75">
      <c r="A87">
        <f t="shared" si="1"/>
        <v>1998</v>
      </c>
      <c r="B87" s="12">
        <v>0.5273421398683874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38"/>
  <sheetViews>
    <sheetView workbookViewId="0" topLeftCell="A1">
      <selection activeCell="A1" sqref="A1"/>
    </sheetView>
  </sheetViews>
  <sheetFormatPr defaultColWidth="11.421875" defaultRowHeight="12.75"/>
  <cols>
    <col min="1" max="90" width="6.7109375" style="8" customWidth="1"/>
    <col min="91" max="16384" width="11.421875" style="8" customWidth="1"/>
  </cols>
  <sheetData>
    <row r="1" spans="1:24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9.75" customHeight="1">
      <c r="A3" s="7"/>
      <c r="B3" s="7" t="s">
        <v>22</v>
      </c>
      <c r="C3" s="7" t="s">
        <v>23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9.75" customHeight="1">
      <c r="A4" s="7" t="s">
        <v>21</v>
      </c>
      <c r="B4" s="16">
        <v>0.03</v>
      </c>
      <c r="C4" s="16">
        <v>0.03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9.75" customHeight="1">
      <c r="A5" s="7"/>
      <c r="B5" s="16"/>
      <c r="C5" s="1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9.75" customHeight="1">
      <c r="A6" s="7"/>
      <c r="B6" s="16"/>
      <c r="C6" s="1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9.75" customHeight="1">
      <c r="A7" s="7"/>
      <c r="B7" s="16"/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9.75" customHeight="1">
      <c r="A8" s="7"/>
      <c r="B8" s="16"/>
      <c r="C8" s="1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9.75" customHeight="1">
      <c r="A9" s="7"/>
      <c r="B9" s="16"/>
      <c r="C9" s="1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9.75" customHeight="1">
      <c r="A10" s="7">
        <v>1915</v>
      </c>
      <c r="B10" s="16">
        <v>0.03030706586292185</v>
      </c>
      <c r="C10" s="16">
        <v>0.029841221900440345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9.75" customHeight="1">
      <c r="A11" s="7">
        <v>1916</v>
      </c>
      <c r="B11" s="16">
        <v>0.03788967947787706</v>
      </c>
      <c r="C11" s="16">
        <v>0.03523736094420182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9.75" customHeight="1">
      <c r="A12" s="7">
        <v>1917</v>
      </c>
      <c r="B12" s="16">
        <v>0.034411829849807306</v>
      </c>
      <c r="C12" s="16">
        <v>0.02994681630773703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9.75" customHeight="1">
      <c r="A13" s="7">
        <v>1918</v>
      </c>
      <c r="B13" s="16">
        <v>0.028674519544683842</v>
      </c>
      <c r="C13" s="16">
        <v>0.02530301662376738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9.75" customHeight="1">
      <c r="A14" s="7">
        <v>1919</v>
      </c>
      <c r="B14" s="16">
        <v>0.028086474771757408</v>
      </c>
      <c r="C14" s="16">
        <v>0.02019473967895296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9.75" customHeight="1">
      <c r="A15" s="7">
        <v>1920</v>
      </c>
      <c r="B15" s="16">
        <v>0.028560931591548277</v>
      </c>
      <c r="C15" s="16">
        <v>0.021399618240634667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9.75" customHeight="1">
      <c r="A16" s="7">
        <v>1921</v>
      </c>
      <c r="B16" s="16">
        <v>0.026514764411862176</v>
      </c>
      <c r="C16" s="16">
        <v>0.02114423218487382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9.75" customHeight="1">
      <c r="A17" s="7">
        <v>1922</v>
      </c>
      <c r="B17" s="16">
        <v>0.025148917308934343</v>
      </c>
      <c r="C17" s="16">
        <v>0.01922283106402304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9.75" customHeight="1">
      <c r="A18" s="7">
        <v>1923</v>
      </c>
      <c r="B18" s="16">
        <v>0.026130929001152277</v>
      </c>
      <c r="C18" s="16">
        <v>0.018497539102198268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9.75" customHeight="1">
      <c r="A19" s="7">
        <v>1924</v>
      </c>
      <c r="B19" s="16">
        <v>0.023889934643584493</v>
      </c>
      <c r="C19" s="16">
        <v>0.016912096879534745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9.75" customHeight="1">
      <c r="A20" s="7">
        <v>1925</v>
      </c>
      <c r="B20" s="16">
        <v>0.023758335961849442</v>
      </c>
      <c r="C20" s="16">
        <v>0.017643624677744534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9.75" customHeight="1">
      <c r="A21" s="7">
        <v>1926</v>
      </c>
      <c r="B21" s="16">
        <v>0.024060970218197385</v>
      </c>
      <c r="C21" s="16">
        <v>0.02041957677554103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9.75" customHeight="1">
      <c r="A22" s="7">
        <v>1927</v>
      </c>
      <c r="B22" s="16">
        <v>0.023497405560184707</v>
      </c>
      <c r="C22" s="16">
        <v>0.019605920513906906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9.75" customHeight="1">
      <c r="A23" s="7">
        <v>1928</v>
      </c>
      <c r="B23" s="16">
        <v>0.023283715209698994</v>
      </c>
      <c r="C23" s="16">
        <v>0.01898147075690949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9.75" customHeight="1">
      <c r="A24" s="7">
        <v>1929</v>
      </c>
      <c r="B24" s="16">
        <v>0.021643146968529075</v>
      </c>
      <c r="C24" s="16">
        <v>0.017869591661032004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9.75" customHeight="1">
      <c r="A25" s="7">
        <v>1930</v>
      </c>
      <c r="B25" s="16">
        <v>0.019326411847270367</v>
      </c>
      <c r="C25" s="16">
        <v>0.016105292691432058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9.75" customHeight="1">
      <c r="A26" s="7">
        <v>1931</v>
      </c>
      <c r="B26" s="16">
        <v>0.017678347254859023</v>
      </c>
      <c r="C26" s="16">
        <v>0.014812966615442203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9.75" customHeight="1">
      <c r="A27" s="7">
        <v>1932</v>
      </c>
      <c r="B27" s="16">
        <v>0.016707206592137872</v>
      </c>
      <c r="C27" s="16">
        <v>0.013804008544184447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9.75" customHeight="1">
      <c r="A28" s="7">
        <v>1933</v>
      </c>
      <c r="B28" s="16">
        <v>0.0168763519629909</v>
      </c>
      <c r="C28" s="16">
        <v>0.013862459413792138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9.75" customHeight="1">
      <c r="A29" s="7">
        <v>1934</v>
      </c>
      <c r="B29" s="16">
        <v>0.01706440752520198</v>
      </c>
      <c r="C29" s="16">
        <v>0.014716078660197451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9.75" customHeight="1">
      <c r="A30" s="7">
        <v>1935</v>
      </c>
      <c r="B30" s="16">
        <v>0.017389723817094405</v>
      </c>
      <c r="C30" s="16">
        <v>0.014176817883637942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9.75" customHeight="1">
      <c r="A31" s="7">
        <v>1936</v>
      </c>
      <c r="B31" s="16">
        <v>0.0174226806873687</v>
      </c>
      <c r="C31" s="16">
        <v>0.01293279874639457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9.75" customHeight="1">
      <c r="A32" s="7">
        <v>1937</v>
      </c>
      <c r="B32" s="16">
        <v>0.018256897345093802</v>
      </c>
      <c r="C32" s="16">
        <v>0.013110298490477719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9.75" customHeight="1">
      <c r="A33" s="7">
        <v>1938</v>
      </c>
      <c r="B33" s="16">
        <v>0.017513305219495914</v>
      </c>
      <c r="C33" s="16">
        <v>0.01306254722524596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9.75" customHeight="1">
      <c r="A34" s="7">
        <v>1939</v>
      </c>
      <c r="B34" s="16">
        <v>0.017280099243706184</v>
      </c>
      <c r="C34" s="16">
        <v>0.012373981040281964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9.75" customHeight="1">
      <c r="A35" s="7">
        <v>1940</v>
      </c>
      <c r="B35" s="16">
        <v>0.01649774188309789</v>
      </c>
      <c r="C35" s="16">
        <v>0.012978818341277428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9.75" customHeight="1">
      <c r="A36" s="7">
        <v>1941</v>
      </c>
      <c r="B36" s="16">
        <v>0.012987020276331189</v>
      </c>
      <c r="C36" s="16">
        <v>0.008664418647330528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9.75" customHeight="1">
      <c r="A37" s="7">
        <v>1942</v>
      </c>
      <c r="B37" s="16">
        <v>0.010610097329167218</v>
      </c>
      <c r="C37" s="16">
        <v>0.00758934644058813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9.75" customHeight="1">
      <c r="A38" s="7">
        <v>1943</v>
      </c>
      <c r="B38" s="16">
        <v>0.00835819129721219</v>
      </c>
      <c r="C38" s="16">
        <v>0.005884062602532709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9.75" customHeight="1">
      <c r="A39" s="7">
        <v>1944</v>
      </c>
      <c r="B39" s="16">
        <v>0.006116508607711555</v>
      </c>
      <c r="C39" s="16">
        <v>0.0045226028442601155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9.75" customHeight="1">
      <c r="A40" s="7">
        <v>1945</v>
      </c>
      <c r="B40" s="16">
        <v>0.005083363855713786</v>
      </c>
      <c r="C40" s="16">
        <v>0.0034013148792191817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9.75" customHeight="1">
      <c r="A41" s="7">
        <v>1946</v>
      </c>
      <c r="B41" s="16">
        <v>0.007188386110705594</v>
      </c>
      <c r="C41" s="16">
        <v>0.004316078636549646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9.75" customHeight="1">
      <c r="A42" s="7">
        <v>1947</v>
      </c>
      <c r="B42" s="16">
        <v>0.006817577583833095</v>
      </c>
      <c r="C42" s="16">
        <v>0.00442525166933388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9.75" customHeight="1">
      <c r="A43" s="7">
        <v>1948</v>
      </c>
      <c r="B43" s="16">
        <v>0.006282080524682081</v>
      </c>
      <c r="C43" s="16">
        <v>0.004116232703021159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9.75" customHeight="1">
      <c r="A44" s="7">
        <v>1949</v>
      </c>
      <c r="B44" s="16">
        <v>0.006961179648571265</v>
      </c>
      <c r="C44" s="16">
        <v>0.004344373882017523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9.75" customHeight="1">
      <c r="A45" s="7">
        <v>1950</v>
      </c>
      <c r="B45" s="16">
        <v>0.0070446166717974225</v>
      </c>
      <c r="C45" s="16">
        <v>0.004559756303329693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9.75" customHeight="1">
      <c r="A46" s="7">
        <v>1951</v>
      </c>
      <c r="B46" s="16">
        <v>0.006751184976848038</v>
      </c>
      <c r="C46" s="16">
        <v>0.004374899003481236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9.75" customHeight="1">
      <c r="A47" s="7">
        <v>1952</v>
      </c>
      <c r="B47" s="16">
        <v>0.006462257154560067</v>
      </c>
      <c r="C47" s="16">
        <v>0.00414315486752549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9.75" customHeight="1">
      <c r="A48" s="7">
        <v>1953</v>
      </c>
      <c r="B48" s="16">
        <v>0.00646663418058135</v>
      </c>
      <c r="C48" s="16">
        <v>0.004131468749827119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9.75" customHeight="1">
      <c r="A49" s="7">
        <v>1954</v>
      </c>
      <c r="B49" s="16">
        <v>0.006370369359940756</v>
      </c>
      <c r="C49" s="16">
        <v>0.004045498454747786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9.75" customHeight="1">
      <c r="A50" s="7">
        <v>1955</v>
      </c>
      <c r="B50" s="16">
        <v>0.006486610969114317</v>
      </c>
      <c r="C50" s="16">
        <v>0.003801435033790545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9.75" customHeight="1">
      <c r="A51" s="7">
        <v>1956</v>
      </c>
      <c r="B51" s="16">
        <v>0.006455960225659537</v>
      </c>
      <c r="C51" s="16">
        <v>0.00372824988069539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9.75" customHeight="1">
      <c r="A52" s="7">
        <v>1957</v>
      </c>
      <c r="B52" s="16">
        <v>0.006419885992892366</v>
      </c>
      <c r="C52" s="16">
        <v>0.003655382749087119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9.75" customHeight="1">
      <c r="A53" s="7">
        <v>1958</v>
      </c>
      <c r="B53" s="16">
        <v>0.005968059197015071</v>
      </c>
      <c r="C53" s="16">
        <v>0.0033952594493329726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9.75" customHeight="1">
      <c r="A54" s="7">
        <v>1959</v>
      </c>
      <c r="B54" s="16">
        <v>0.006035658524175029</v>
      </c>
      <c r="C54" s="16">
        <v>0.0032752407642913013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9.75" customHeight="1">
      <c r="A55" s="7">
        <v>1960</v>
      </c>
      <c r="B55" s="16">
        <v>0.006218859980384125</v>
      </c>
      <c r="C55" s="16">
        <v>0.0034397376687956864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9.75" customHeight="1">
      <c r="A56" s="7">
        <v>1961</v>
      </c>
      <c r="B56" s="16">
        <v>0.006367952748907774</v>
      </c>
      <c r="C56" s="16">
        <v>0.0036451973738693424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9.75" customHeight="1">
      <c r="A57" s="7">
        <v>1962</v>
      </c>
      <c r="B57" s="16">
        <v>0.005829392087482776</v>
      </c>
      <c r="C57" s="16">
        <v>0.0033028415810651248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9.75" customHeight="1">
      <c r="A58" s="7">
        <v>1963</v>
      </c>
      <c r="B58" s="16">
        <v>0.0056414983565722596</v>
      </c>
      <c r="C58" s="16">
        <v>0.003141849210100538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9.75" customHeight="1">
      <c r="A59" s="7">
        <v>1964</v>
      </c>
      <c r="B59" s="16">
        <v>0.005611352312632923</v>
      </c>
      <c r="C59" s="16">
        <v>0.0031161602820515967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9.75" customHeight="1">
      <c r="A60" s="7">
        <v>1965</v>
      </c>
      <c r="B60" s="16">
        <v>0.005633333169939883</v>
      </c>
      <c r="C60" s="16">
        <v>0.0031225300588875043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9.75" customHeight="1">
      <c r="A61" s="7">
        <v>1966</v>
      </c>
      <c r="B61" s="16">
        <v>0.005653913992085514</v>
      </c>
      <c r="C61" s="16">
        <v>0.003258096909433027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9.75" customHeight="1">
      <c r="A62" s="7">
        <v>1967</v>
      </c>
      <c r="B62" s="16">
        <v>0.005861385973369627</v>
      </c>
      <c r="C62" s="16">
        <v>0.0025906982659327778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9.75" customHeight="1">
      <c r="A63" s="7">
        <v>1968</v>
      </c>
      <c r="B63" s="16">
        <v>0.00557604411859433</v>
      </c>
      <c r="C63" s="16">
        <v>0.0026912329943953183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9.75" customHeight="1">
      <c r="A64" s="7">
        <v>1969</v>
      </c>
      <c r="B64" s="16">
        <v>0.00550529825055568</v>
      </c>
      <c r="C64" s="16">
        <v>0.0028293120150773305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9.75" customHeight="1">
      <c r="A65" s="7">
        <v>1970</v>
      </c>
      <c r="B65" s="16">
        <v>0.005308394677680715</v>
      </c>
      <c r="C65" s="16">
        <v>0.002883895064521477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9.75" customHeight="1">
      <c r="A66" s="7">
        <v>1971</v>
      </c>
      <c r="B66" s="16">
        <v>0.005282978678922999</v>
      </c>
      <c r="C66" s="16">
        <v>0.0028599558053330216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9.75" customHeight="1">
      <c r="A67" s="7">
        <v>1972</v>
      </c>
      <c r="B67" s="16">
        <v>0.005546015076280487</v>
      </c>
      <c r="C67" s="16">
        <v>0.003135655533493985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9.75" customHeight="1">
      <c r="A68" s="7">
        <v>1973</v>
      </c>
      <c r="B68" s="16">
        <v>0.006235070350183213</v>
      </c>
      <c r="C68" s="16">
        <v>0.003458856368834175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9.75" customHeight="1">
      <c r="A69" s="7">
        <v>1974</v>
      </c>
      <c r="B69" s="16">
        <v>0.005334090100400504</v>
      </c>
      <c r="C69" s="16">
        <v>0.002977961441609038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9.75" customHeight="1">
      <c r="A70" s="7">
        <v>1975</v>
      </c>
      <c r="B70" s="16">
        <v>0.005355204308369792</v>
      </c>
      <c r="C70" s="16">
        <v>0.0029894434779786884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9.75" customHeight="1">
      <c r="A71" s="7">
        <v>1976</v>
      </c>
      <c r="B71" s="16">
        <v>0.005378850112540526</v>
      </c>
      <c r="C71" s="16">
        <v>0.0029905141050273936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9.75" customHeight="1">
      <c r="A72" s="7">
        <v>1977</v>
      </c>
      <c r="B72" s="16">
        <v>0.005095577207032844</v>
      </c>
      <c r="C72" s="16">
        <v>0.0028159555230637206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9.75" customHeight="1">
      <c r="A73" s="7">
        <v>1978</v>
      </c>
      <c r="B73" s="16">
        <v>0.004991907470077317</v>
      </c>
      <c r="C73" s="16">
        <v>0.002763483574957628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9.75" customHeight="1">
      <c r="A74" s="7">
        <v>1979</v>
      </c>
      <c r="B74" s="16">
        <v>0.005189026778077981</v>
      </c>
      <c r="C74" s="16">
        <v>0.00285500808065756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9.75" customHeight="1">
      <c r="A75" s="7">
        <v>1980</v>
      </c>
      <c r="B75" s="16">
        <v>0.004999191514387665</v>
      </c>
      <c r="C75" s="16">
        <v>0.0021199892459433543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9.75" customHeight="1">
      <c r="A76" s="7">
        <v>1981</v>
      </c>
      <c r="B76" s="16">
        <v>0.004985207055024227</v>
      </c>
      <c r="C76" s="16">
        <v>0.0024835232389537132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9.75" customHeight="1">
      <c r="A77" s="7">
        <v>1982</v>
      </c>
      <c r="B77" s="16">
        <v>0.00438691818479649</v>
      </c>
      <c r="C77" s="16">
        <v>0.0020456513634429137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9.75" customHeight="1">
      <c r="A78" s="7">
        <v>1983</v>
      </c>
      <c r="B78" s="16">
        <v>0.0039997038967282865</v>
      </c>
      <c r="C78" s="16">
        <v>0.001993191603762255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9.75" customHeight="1">
      <c r="A79" s="7">
        <v>1984</v>
      </c>
      <c r="B79" s="16">
        <v>0.004098739701700352</v>
      </c>
      <c r="C79" s="16">
        <v>0.002152307259628728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9.75" customHeight="1">
      <c r="A80" s="7">
        <v>1985</v>
      </c>
      <c r="B80" s="16">
        <v>0.004254362005859008</v>
      </c>
      <c r="C80" s="16">
        <v>0.0023076861577289386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9.75" customHeight="1">
      <c r="A81" s="7">
        <v>1986</v>
      </c>
      <c r="B81" s="16">
        <v>0.004627133471325108</v>
      </c>
      <c r="C81" s="16">
        <v>0.0027635264723446335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9.75" customHeight="1">
      <c r="A82" s="7">
        <v>1987</v>
      </c>
      <c r="B82" s="16">
        <v>0.005328439026387681</v>
      </c>
      <c r="C82" s="16">
        <v>0.0032249555526504613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9.75" customHeight="1">
      <c r="A83" s="7">
        <v>1988</v>
      </c>
      <c r="B83" s="16">
        <v>0.0057401318539432354</v>
      </c>
      <c r="C83" s="16">
        <v>0.0034991833872614307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9.75" customHeight="1">
      <c r="A84" s="7">
        <v>1989</v>
      </c>
      <c r="B84" s="16">
        <v>0.006225203029912729</v>
      </c>
      <c r="C84" s="16">
        <v>0.003790363279902355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9.75" customHeight="1">
      <c r="A85" s="7">
        <v>1990</v>
      </c>
      <c r="B85" s="16">
        <v>0.00624483190785837</v>
      </c>
      <c r="C85" s="16">
        <v>0.003780339831115284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9.75" customHeight="1">
      <c r="A86" s="7">
        <v>1991</v>
      </c>
      <c r="B86" s="16">
        <v>0.0057483939551486365</v>
      </c>
      <c r="C86" s="16">
        <v>0.0035077890534913627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9.75" customHeight="1">
      <c r="A87" s="7">
        <v>1992</v>
      </c>
      <c r="B87" s="16">
        <v>0.005369786490812605</v>
      </c>
      <c r="C87" s="16">
        <v>0.003316265322923502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9.75" customHeight="1">
      <c r="A88" s="7">
        <v>1993</v>
      </c>
      <c r="B88" s="16">
        <v>0.005275893915496789</v>
      </c>
      <c r="C88" s="16">
        <v>0.0032915651824601422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9.75" customHeight="1">
      <c r="A89" s="7">
        <v>1994</v>
      </c>
      <c r="B89" s="16">
        <v>0.005460255535216807</v>
      </c>
      <c r="C89" s="16">
        <v>0.003437081565268162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9.75" customHeight="1">
      <c r="A90" s="7">
        <v>1995</v>
      </c>
      <c r="B90" s="16">
        <v>0.005374071022566993</v>
      </c>
      <c r="C90" s="16">
        <v>0.0033992067305086567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9.75" customHeight="1">
      <c r="A91" s="7">
        <v>1996</v>
      </c>
      <c r="B91" s="16">
        <v>0.00525907167974982</v>
      </c>
      <c r="C91" s="16">
        <v>0.003437381125668407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9.75" customHeight="1">
      <c r="A92" s="7">
        <v>1997</v>
      </c>
      <c r="B92" s="16">
        <v>0.005559948652679185</v>
      </c>
      <c r="C92" s="16">
        <v>0.003632137665696528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9.75" customHeight="1">
      <c r="A93" s="7">
        <v>1998</v>
      </c>
      <c r="B93" s="16">
        <v>0.005559948652679186</v>
      </c>
      <c r="C93" s="16">
        <v>0.0036296781883164366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9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9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9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9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9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9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9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9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9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9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9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9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9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9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9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9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9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9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9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9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9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9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9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9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9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9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9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9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9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9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9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9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9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9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9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9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9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9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9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9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9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9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9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9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9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9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9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9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9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9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9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9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9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9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9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9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9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9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9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9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9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9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9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9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9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9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9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9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9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9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9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9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9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9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9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9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9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9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9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9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9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9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9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9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9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9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9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9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9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9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9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9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9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9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9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9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9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9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9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9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9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9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9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9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9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9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9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9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9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9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9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9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9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9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9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9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9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9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9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9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9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9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9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9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9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9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9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9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9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9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9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9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9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9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9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9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9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9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9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9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9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9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9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9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9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9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9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9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9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9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9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9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9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9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9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9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9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9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9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9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9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9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9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9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9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9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9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9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9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9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9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9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9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9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9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9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9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9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9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9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9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9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9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9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9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9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9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9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9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9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9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9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9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9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9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9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9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9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9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9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9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9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9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9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9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9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9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9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9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9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9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9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9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9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9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9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9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9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9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9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9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9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9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9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9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9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9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9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9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9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9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9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9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9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9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9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9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9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9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9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9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9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9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9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9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9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9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9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9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9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9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9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9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9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9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9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9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9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9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9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9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9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9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9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9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9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9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9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9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9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9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9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9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9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9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9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9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9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9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9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9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9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9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9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9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9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9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9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9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9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9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9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9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9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9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9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9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9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9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9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9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9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9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9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9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9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9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9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9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9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9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9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9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9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9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9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9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9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9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9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9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9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9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9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9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9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9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9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9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9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9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9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9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9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9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9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9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9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9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9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9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9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9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9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9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9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9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9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9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9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9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9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9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9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9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9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9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9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9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9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9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9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9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9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9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9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9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9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9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9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9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9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9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9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9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9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9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9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9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9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9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9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9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9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9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9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9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9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9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9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9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9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9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9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9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9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9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9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9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9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9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9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9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9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9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9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9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9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9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9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9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9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9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9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9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9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9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9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9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9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9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9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9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9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9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9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9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9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9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9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9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9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9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9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9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9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9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9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9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9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9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9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9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9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9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9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9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9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9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9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9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9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9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9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9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9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9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9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9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9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9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9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9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9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9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9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9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9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9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9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9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9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9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9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9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9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9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9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9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9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9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9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9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9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9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9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9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9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9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9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9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9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9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9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9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9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9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9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9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9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9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9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9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9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9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9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9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9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9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9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9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9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9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9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9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9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9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9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9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9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9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9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9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9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9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9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9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9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9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9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9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9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9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9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9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9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9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9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9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9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9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9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9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9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9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9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9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9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9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9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9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9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9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9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9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9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9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9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9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9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9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9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9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9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9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9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9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9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9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9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9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9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9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9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9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9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9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9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9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9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9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9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9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9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9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9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9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9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9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9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9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9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9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9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9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9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9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9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9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9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9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9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9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9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9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9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9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9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9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9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9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9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9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9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9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9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9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9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9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9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9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9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9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9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9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9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9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9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9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9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9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9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9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9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9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9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9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9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9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9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9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9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9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9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9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9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9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9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9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9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9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9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9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9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9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9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9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9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9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9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9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9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9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9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9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9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9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9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9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9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9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9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9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9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9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9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9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9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9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9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9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9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9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9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9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9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9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9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9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9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9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9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9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9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9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9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9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9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9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9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9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9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9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9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9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9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9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9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9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9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9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9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9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9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9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9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9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9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9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9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9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9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9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9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9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9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9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9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9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9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9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9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9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9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9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9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9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9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9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9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9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9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9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9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9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9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9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9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9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9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9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9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9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9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9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9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9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9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9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9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9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9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9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9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9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9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9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9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9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9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9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9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9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9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9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9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9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9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9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9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9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9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9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9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9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9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9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9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9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9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9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9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9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9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9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9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9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9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9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9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9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9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9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9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9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9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9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9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9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9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9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9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9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9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9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9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9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9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9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9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9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9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9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9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9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9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9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9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9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9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9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9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9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9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9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9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9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9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9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9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9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9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9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9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9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9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9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9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9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9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9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9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9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9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9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9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9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9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9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9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9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9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9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9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9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9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9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9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9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9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9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9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9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9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9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9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9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9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9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9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9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9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9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9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9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9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9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9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9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9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9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9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ht="9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ht="9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9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9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9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9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ht="9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9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9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9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ht="9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ht="9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1:24" ht="9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1:24" ht="9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ht="9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  <row r="1001" spans="1:24" ht="9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</row>
    <row r="1002" spans="1:24" ht="9.7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</row>
    <row r="1003" spans="1:24" ht="9.7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</row>
    <row r="1004" spans="1:24" ht="9.7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</row>
    <row r="1005" spans="1:24" ht="9.7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</row>
    <row r="1006" spans="1:24" ht="9.7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</row>
    <row r="1007" spans="1:24" ht="9.7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</row>
    <row r="1008" spans="1:24" ht="9.7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</row>
    <row r="1009" spans="1:24" ht="9.7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</row>
    <row r="1010" spans="1:24" ht="9.7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</row>
    <row r="1011" spans="1:24" ht="9.7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</row>
    <row r="1012" spans="1:24" ht="9.7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</row>
    <row r="1013" spans="1:24" ht="9.7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</row>
    <row r="1014" spans="1:24" ht="9.7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</row>
    <row r="1015" spans="1:24" ht="9.75" customHeigh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</row>
    <row r="1016" spans="1:24" ht="9.75" customHeigh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</row>
    <row r="1017" spans="1:24" ht="9.75" customHeigh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</row>
    <row r="1018" spans="1:24" ht="9.75" customHeigh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</row>
    <row r="1019" spans="1:24" ht="9.75" customHeigh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</row>
    <row r="1020" spans="1:24" ht="9.75" customHeigh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</row>
    <row r="1021" spans="1:24" ht="9.75" customHeigh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</row>
    <row r="1022" spans="1:24" ht="9.75" customHeigh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</row>
    <row r="1023" spans="1:24" ht="9.75" customHeigh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</row>
    <row r="1024" spans="1:24" ht="9.75" customHeigh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</row>
    <row r="1025" spans="1:24" ht="9.75" customHeigh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</row>
    <row r="1026" spans="1:24" ht="9.75" customHeigh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</row>
    <row r="1027" spans="1:24" ht="9.75" customHeigh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</row>
    <row r="1028" spans="1:24" ht="9.75" customHeigh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</row>
    <row r="1029" spans="1:24" ht="9.75" customHeigh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</row>
    <row r="1030" spans="1:24" ht="9.75" customHeigh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</row>
    <row r="1031" spans="1:24" ht="9.75" customHeigh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</row>
    <row r="1032" spans="1:24" ht="9.75" customHeigh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</row>
    <row r="1033" spans="1:24" ht="9.75" customHeigh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</row>
    <row r="1034" spans="1:24" ht="9.75" customHeigh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</row>
    <row r="1035" spans="1:24" ht="9.75" customHeigh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</row>
    <row r="1036" spans="1:24" ht="9.75" customHeigh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</row>
    <row r="1037" spans="1:24" ht="9.75" customHeigh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</row>
    <row r="1038" spans="1:24" ht="9.75" customHeigh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</row>
    <row r="1039" spans="1:24" ht="9.75" customHeigh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</row>
    <row r="1040" spans="1:24" ht="9.75" customHeigh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</row>
    <row r="1041" spans="1:24" ht="9.75" customHeigh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</row>
    <row r="1042" spans="1:24" ht="9.75" customHeigh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</row>
    <row r="1043" spans="1:24" ht="9.75" customHeigh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</row>
    <row r="1044" spans="1:24" ht="9.75" customHeigh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</row>
    <row r="1045" spans="1:24" ht="9.75" customHeigh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</row>
    <row r="1046" spans="1:24" ht="9.75" customHeigh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</row>
    <row r="1047" spans="1:24" ht="9.7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</row>
    <row r="1048" spans="1:24" ht="9.75" customHeigh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</row>
    <row r="1049" spans="1:24" ht="9.75" customHeigh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</row>
    <row r="1050" spans="1:24" ht="9.75" customHeigh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</row>
    <row r="1051" spans="1:24" ht="9.75" customHeigh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</row>
    <row r="1052" spans="1:24" ht="9.75" customHeigh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</row>
    <row r="1053" spans="1:24" ht="9.75" customHeigh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</row>
    <row r="1054" spans="1:24" ht="9.75" customHeigh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</row>
    <row r="1055" spans="1:24" ht="9.75" customHeigh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</row>
    <row r="1056" spans="1:24" ht="9.75" customHeigh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</row>
    <row r="1057" spans="1:24" ht="9.75" customHeigh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</row>
    <row r="1058" spans="1:24" ht="9.75" customHeigh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</row>
    <row r="1059" spans="1:24" ht="9.75" customHeigh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</row>
    <row r="1060" spans="1:24" ht="9.75" customHeigh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</row>
    <row r="1061" spans="1:24" ht="9.75" customHeigh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</row>
    <row r="1062" spans="1:24" ht="9.75" customHeigh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</row>
    <row r="1063" spans="1:24" ht="9.75" customHeigh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</row>
    <row r="1064" spans="1:24" ht="9.75" customHeigh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</row>
    <row r="1065" spans="1:24" ht="9.75" customHeigh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</row>
    <row r="1066" spans="1:24" ht="9.75" customHeigh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</row>
    <row r="1067" spans="1:24" ht="9.75" customHeigh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</row>
    <row r="1068" spans="1:24" ht="9.75" customHeigh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</row>
    <row r="1069" spans="1:24" ht="9.75" customHeigh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</row>
    <row r="1070" spans="1:24" ht="9.75" customHeigh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</row>
    <row r="1071" spans="1:24" ht="9.75" customHeigh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</row>
    <row r="1072" spans="1:24" ht="9.75" customHeigh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</row>
    <row r="1073" spans="1:24" ht="9.75" customHeigh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</row>
    <row r="1074" spans="1:24" ht="9.75" customHeigh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</row>
    <row r="1075" spans="1:24" ht="9.75" customHeigh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</row>
    <row r="1076" spans="1:24" ht="9.75" customHeigh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</row>
    <row r="1077" spans="1:24" ht="9.75" customHeigh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</row>
    <row r="1078" spans="1:24" ht="9.75" customHeigh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</row>
    <row r="1079" spans="1:24" ht="9.75" customHeigh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</row>
    <row r="1080" spans="1:24" ht="9.75" customHeigh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</row>
    <row r="1081" spans="1:24" ht="9.75" customHeigh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</row>
    <row r="1082" spans="1:24" ht="9.75" customHeigh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</row>
    <row r="1083" spans="1:24" ht="9.75" customHeigh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</row>
    <row r="1084" spans="1:24" ht="9.75" customHeigh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</row>
    <row r="1085" spans="1:24" ht="9.75" customHeigh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</row>
    <row r="1086" spans="1:24" ht="9.75" customHeigh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</row>
    <row r="1087" spans="1:24" ht="9.75" customHeigh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</row>
    <row r="1088" spans="1:24" ht="9.75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</row>
    <row r="1089" spans="1:24" ht="9.75" customHeigh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</row>
    <row r="1090" spans="1:24" ht="9.75" customHeigh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</row>
    <row r="1091" spans="1:24" ht="9.75" customHeigh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</row>
    <row r="1092" spans="1:24" ht="9.75" customHeigh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</row>
    <row r="1093" spans="1:24" ht="9.75" customHeigh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</row>
    <row r="1094" spans="1:24" ht="9.75" customHeigh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</row>
    <row r="1095" spans="1:24" ht="9.75" customHeigh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</row>
    <row r="1096" spans="1:24" ht="9.75" customHeigh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</row>
    <row r="1097" spans="1:24" ht="9.75" customHeigh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</row>
    <row r="1098" spans="1:24" ht="9.75" customHeigh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</row>
    <row r="1099" spans="1:24" ht="9.75" customHeigh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</row>
    <row r="1100" spans="1:24" ht="9.75" customHeigh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</row>
    <row r="1101" spans="1:24" ht="9.75" customHeigh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</row>
    <row r="1102" spans="1:24" ht="9.75" customHeigh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</row>
    <row r="1103" spans="1:24" ht="9.75" customHeigh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</row>
    <row r="1104" spans="1:24" ht="9.75" customHeigh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</row>
    <row r="1105" spans="1:24" ht="9.75" customHeigh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</row>
    <row r="1106" spans="1:24" ht="9.75" customHeigh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</row>
    <row r="1107" spans="1:24" ht="9.75" customHeigh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</row>
    <row r="1108" spans="1:24" ht="9.75" customHeigh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</row>
    <row r="1109" spans="1:24" ht="9.75" customHeigh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</row>
    <row r="1110" spans="1:24" ht="9.75" customHeigh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</row>
    <row r="1111" spans="1:24" ht="9.75" customHeigh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</row>
    <row r="1112" spans="1:24" ht="9.75" customHeigh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</row>
    <row r="1113" spans="1:24" ht="9.75" customHeigh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</row>
    <row r="1114" spans="1:24" ht="9.75" customHeigh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</row>
    <row r="1115" spans="1:24" ht="9.75" customHeigh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</row>
    <row r="1116" spans="1:24" ht="9.75" customHeigh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</row>
    <row r="1117" spans="1:24" ht="9.75" customHeigh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</row>
    <row r="1118" spans="1:24" ht="9.75" customHeigh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</row>
    <row r="1119" spans="1:24" ht="9.75" customHeigh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</row>
    <row r="1120" spans="1:24" ht="9.75" customHeigh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</row>
    <row r="1121" spans="1:24" ht="9.75" customHeigh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</row>
    <row r="1122" spans="1:24" ht="9.75" customHeigh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</row>
    <row r="1123" spans="1:24" ht="9.75" customHeigh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</row>
    <row r="1124" spans="1:24" ht="9.75" customHeigh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</row>
    <row r="1125" spans="1:24" ht="9.75" customHeigh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</row>
    <row r="1126" spans="1:24" ht="9.75" customHeigh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</row>
    <row r="1127" spans="1:24" ht="9.75" customHeigh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</row>
    <row r="1128" spans="1:24" ht="9.75" customHeigh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</row>
    <row r="1129" spans="1:24" ht="9.75" customHeigh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</row>
    <row r="1130" spans="1:24" ht="9.75" customHeigh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</row>
    <row r="1131" spans="1:24" ht="9.75" customHeigh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</row>
    <row r="1132" spans="1:24" ht="9.75" customHeigh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</row>
    <row r="1133" spans="1:24" ht="9.75" customHeigh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</row>
    <row r="1134" spans="1:24" ht="9.75" customHeigh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</row>
    <row r="1135" spans="1:24" ht="9.75" customHeigh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</row>
    <row r="1136" spans="1:24" ht="9.75" customHeigh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</row>
    <row r="1137" spans="1:24" ht="9.75" customHeigh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</row>
    <row r="1138" spans="1:24" ht="9.75" customHeigh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</row>
    <row r="1139" spans="1:24" ht="9.75" customHeigh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</row>
    <row r="1140" spans="1:24" ht="9.75" customHeigh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</row>
    <row r="1141" spans="1:24" ht="9.75" customHeigh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</row>
    <row r="1142" spans="1:24" ht="9.75" customHeigh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</row>
    <row r="1143" spans="1:24" ht="9.75" customHeigh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</row>
    <row r="1144" spans="1:24" ht="9.75" customHeigh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</row>
    <row r="1145" spans="1:24" ht="9.75" customHeigh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</row>
    <row r="1146" spans="1:24" ht="9.75" customHeigh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</row>
    <row r="1147" spans="1:24" ht="9.75" customHeigh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</row>
    <row r="1148" spans="1:24" ht="9.75" customHeigh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</row>
    <row r="1149" spans="1:24" ht="9.75" customHeigh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</row>
    <row r="1150" spans="1:24" ht="9.75" customHeigh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</row>
    <row r="1151" spans="1:24" ht="9.75" customHeigh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</row>
    <row r="1152" spans="1:24" ht="9.75" customHeigh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</row>
    <row r="1153" spans="1:24" ht="9.75" customHeigh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</row>
    <row r="1154" spans="1:24" ht="9.75" customHeigh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</row>
    <row r="1155" spans="1:24" ht="9.75" customHeigh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</row>
    <row r="1156" spans="1:24" ht="9.75" customHeigh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</row>
    <row r="1157" spans="1:24" ht="9.75" customHeigh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</row>
    <row r="1158" spans="1:24" ht="9.75" customHeigh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</row>
    <row r="1159" spans="1:24" ht="9.75" customHeigh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</row>
    <row r="1160" spans="1:24" ht="9.75" customHeigh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</row>
    <row r="1161" spans="1:24" ht="9.75" customHeigh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</row>
    <row r="1162" spans="1:24" ht="9.75" customHeigh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</row>
    <row r="1163" spans="1:24" ht="9.75" customHeigh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</row>
    <row r="1164" spans="1:24" ht="9.75" customHeigh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</row>
    <row r="1165" spans="1:24" ht="9.75" customHeigh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</row>
    <row r="1166" spans="1:24" ht="9.75" customHeigh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</row>
    <row r="1167" spans="1:24" ht="9.75" customHeigh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</row>
    <row r="1168" spans="1:24" ht="9.75" customHeigh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</row>
    <row r="1169" spans="1:24" ht="9.75" customHeigh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</row>
    <row r="1170" spans="1:24" ht="9.75" customHeigh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</row>
    <row r="1171" spans="1:24" ht="9.75" customHeigh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</row>
    <row r="1172" spans="1:24" ht="9.75" customHeigh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</row>
    <row r="1173" spans="1:24" ht="9.75" customHeigh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</row>
    <row r="1174" spans="1:24" ht="9.75" customHeigh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</row>
    <row r="1175" spans="1:24" ht="9.75" customHeigh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</row>
    <row r="1176" spans="1:24" ht="9.75" customHeigh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</row>
    <row r="1177" spans="1:24" ht="9.75" customHeigh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</row>
    <row r="1178" spans="1:24" ht="9.75" customHeigh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</row>
    <row r="1179" spans="1:24" ht="9.75" customHeigh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</row>
    <row r="1180" spans="1:24" ht="9.75" customHeigh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</row>
    <row r="1181" spans="1:24" ht="9.75" customHeigh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</row>
    <row r="1182" spans="1:24" ht="9.75" customHeigh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</row>
    <row r="1183" spans="1:24" ht="9.75" customHeigh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9.75" customHeigh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</row>
    <row r="1185" spans="1:24" ht="9.75" customHeigh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</row>
    <row r="1186" spans="1:24" ht="9.75" customHeigh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</row>
    <row r="1187" spans="1:24" ht="9.75" customHeigh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</row>
    <row r="1188" spans="1:24" ht="9.75" customHeigh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</row>
    <row r="1189" spans="1:24" ht="9.75" customHeigh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</row>
    <row r="1190" spans="1:24" ht="9.75" customHeigh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</row>
    <row r="1191" spans="1:24" ht="9.75" customHeigh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</row>
    <row r="1192" spans="1:24" ht="9.75" customHeigh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</row>
    <row r="1193" spans="1:24" ht="9.75" customHeigh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</row>
    <row r="1194" spans="1:24" ht="9.75" customHeigh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</row>
    <row r="1195" spans="1:24" ht="9.75" customHeigh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</row>
    <row r="1196" spans="1:24" ht="9.75" customHeigh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</row>
    <row r="1197" spans="1:24" ht="9.75" customHeigh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</row>
    <row r="1198" spans="1:24" ht="9.75" customHeigh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9.75" customHeigh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</row>
    <row r="1200" spans="1:24" ht="9.75" customHeigh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</row>
    <row r="1201" spans="1:24" ht="9.75" customHeigh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</row>
    <row r="1202" spans="1:24" ht="9.75" customHeigh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</row>
    <row r="1203" spans="1:24" ht="9.75" customHeigh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</row>
    <row r="1204" spans="1:24" ht="9.75" customHeigh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</row>
    <row r="1205" spans="1:24" ht="9.75" customHeigh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</row>
    <row r="1206" spans="1:24" ht="9.75" customHeigh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</row>
    <row r="1207" spans="1:24" ht="9.75" customHeigh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</row>
    <row r="1208" spans="1:24" ht="9.75" customHeigh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</row>
    <row r="1209" spans="1:24" ht="9.75" customHeigh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</row>
    <row r="1210" spans="1:24" ht="9.75" customHeigh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</row>
    <row r="1211" spans="1:24" ht="9.75" customHeigh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</row>
    <row r="1212" spans="1:24" ht="9.75" customHeigh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</row>
    <row r="1213" spans="1:24" ht="9.75" customHeigh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</row>
    <row r="1214" spans="1:24" ht="9.75" customHeigh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</row>
    <row r="1215" spans="1:24" ht="9.75" customHeigh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</row>
    <row r="1216" spans="1:24" ht="9.75" customHeigh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</row>
    <row r="1217" spans="1:24" ht="9.75" customHeigh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</row>
    <row r="1218" spans="1:24" ht="9.75" customHeigh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</row>
    <row r="1219" spans="1:24" ht="9.75" customHeigh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</row>
    <row r="1220" spans="1:24" ht="9.75" customHeigh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</row>
    <row r="1221" spans="1:24" ht="9.75" customHeigh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</row>
    <row r="1222" spans="1:24" ht="9.75" customHeigh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</row>
    <row r="1223" spans="1:24" ht="9.75" customHeigh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</row>
    <row r="1224" spans="1:24" ht="9.75" customHeigh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</row>
    <row r="1225" spans="1:24" ht="9.75" customHeigh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</row>
    <row r="1226" spans="1:24" ht="9.75" customHeigh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</row>
    <row r="1227" spans="1:24" ht="9.75" customHeigh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</row>
    <row r="1228" spans="1:24" ht="9.75" customHeigh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</row>
    <row r="1229" spans="1:24" ht="9.75" customHeigh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</row>
    <row r="1230" spans="1:24" ht="9.75" customHeigh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</row>
    <row r="1231" spans="1:24" ht="9.75" customHeigh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</row>
    <row r="1232" spans="1:24" ht="9.75" customHeigh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</row>
    <row r="1233" spans="1:24" ht="9.75" customHeigh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</row>
    <row r="1234" spans="1:24" ht="9.75" customHeigh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</row>
    <row r="1235" spans="1:24" ht="9.75" customHeigh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</row>
    <row r="1236" spans="1:24" ht="9.75" customHeigh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</row>
    <row r="1237" spans="1:24" ht="9.75" customHeigh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</row>
    <row r="1238" spans="1:24" ht="9.75" customHeigh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</row>
    <row r="1239" spans="1:24" ht="9.75" customHeigh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</row>
    <row r="1240" spans="1:24" ht="9.75" customHeigh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</row>
    <row r="1241" spans="1:24" ht="9.75" customHeigh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</row>
    <row r="1242" spans="1:24" ht="9.75" customHeigh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</row>
    <row r="1243" spans="1:24" ht="9.75" customHeigh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</row>
    <row r="1244" spans="1:24" ht="9.75" customHeigh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</row>
    <row r="1245" spans="1:24" ht="9.75" customHeigh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</row>
    <row r="1246" spans="1:24" ht="9.75" customHeigh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</row>
    <row r="1247" spans="1:24" ht="9.75" customHeigh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</row>
    <row r="1248" spans="1:24" ht="9.75" customHeigh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</row>
    <row r="1249" spans="1:24" ht="9.75" customHeigh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</row>
    <row r="1250" spans="1:24" ht="9.75" customHeigh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</row>
    <row r="1251" spans="1:24" ht="9.75" customHeigh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</row>
    <row r="1252" spans="1:24" ht="9.75" customHeigh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</row>
    <row r="1253" spans="1:24" ht="9.75" customHeigh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</row>
    <row r="1254" spans="1:24" ht="9.75" customHeigh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</row>
    <row r="1255" spans="1:24" ht="9.75" customHeigh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</row>
    <row r="1256" spans="1:24" ht="9.75" customHeigh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</row>
    <row r="1257" spans="1:24" ht="9.75" customHeigh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</row>
    <row r="1258" spans="1:24" ht="9.75" customHeigh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</row>
    <row r="1259" spans="1:24" ht="9.75" customHeigh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</row>
    <row r="1260" spans="1:24" ht="9.75" customHeigh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</row>
    <row r="1261" spans="1:24" ht="9.75" customHeigh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</row>
    <row r="1262" spans="1:24" ht="9.75" customHeigh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</row>
    <row r="1263" spans="1:24" ht="9.75" customHeigh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</row>
    <row r="1264" spans="1:24" ht="9.75" customHeigh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</row>
    <row r="1265" spans="1:24" ht="9.75" customHeigh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</row>
    <row r="1266" spans="1:24" ht="9.75" customHeigh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</row>
    <row r="1267" spans="1:24" ht="9.75" customHeigh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</row>
    <row r="1268" spans="1:24" ht="9.75" customHeigh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</row>
    <row r="1269" spans="1:24" ht="9.75" customHeigh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</row>
    <row r="1270" spans="1:24" ht="9.75" customHeigh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</row>
    <row r="1271" spans="1:24" ht="9.75" customHeigh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</row>
    <row r="1272" spans="1:24" ht="9.75" customHeigh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</row>
    <row r="1273" spans="1:24" ht="9.75" customHeigh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</row>
    <row r="1274" spans="1:24" ht="9.75" customHeigh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</row>
    <row r="1275" spans="1:24" ht="9.75" customHeigh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</row>
    <row r="1276" spans="1:24" ht="9.75" customHeigh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</row>
    <row r="1277" spans="1:24" ht="9.75" customHeigh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</row>
    <row r="1278" spans="1:24" ht="9.75" customHeigh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</row>
    <row r="1279" spans="1:24" ht="9.75" customHeigh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</row>
    <row r="1280" spans="1:24" ht="9.75" customHeigh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</row>
    <row r="1281" spans="1:24" ht="9.75" customHeigh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</row>
    <row r="1282" spans="1:24" ht="9.75" customHeigh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</row>
    <row r="1283" spans="1:24" ht="9.75" customHeigh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</row>
    <row r="1284" spans="1:24" ht="9.75" customHeigh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</row>
    <row r="1285" spans="1:24" ht="9.75" customHeigh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</row>
    <row r="1286" spans="1:24" ht="9.75" customHeigh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</row>
    <row r="1287" spans="1:24" ht="9.75" customHeigh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</row>
    <row r="1288" spans="1:24" ht="9.75" customHeigh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</row>
    <row r="1289" spans="1:24" ht="9.75" customHeigh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</row>
    <row r="1290" spans="1:24" ht="9.75" customHeigh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</row>
    <row r="1291" spans="1:24" ht="9.75" customHeigh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</row>
    <row r="1292" spans="1:24" ht="9.75" customHeigh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</row>
    <row r="1293" spans="1:24" ht="9.75" customHeigh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</row>
    <row r="1294" spans="1:24" ht="9.75" customHeigh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</row>
    <row r="1295" spans="1:24" ht="9.75" customHeigh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</row>
    <row r="1296" spans="1:24" ht="9.75" customHeigh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</row>
    <row r="1297" spans="1:24" ht="9.75" customHeigh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</row>
    <row r="1298" spans="1:24" ht="9.75" customHeigh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</row>
    <row r="1299" spans="1:24" ht="9.75" customHeigh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</row>
    <row r="1300" spans="1:24" ht="9.75" customHeigh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</row>
    <row r="1301" spans="1:24" ht="9.75" customHeigh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</row>
    <row r="1302" spans="1:24" ht="9.75" customHeigh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</row>
    <row r="1303" spans="1:24" ht="9.75" customHeigh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</row>
    <row r="1304" spans="1:24" ht="9.75" customHeigh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</row>
    <row r="1305" spans="1:24" ht="9.75" customHeigh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</row>
    <row r="1306" spans="1:24" ht="9.75" customHeigh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</row>
    <row r="1307" spans="1:24" ht="9.75" customHeigh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</row>
    <row r="1308" spans="1:24" ht="9.75" customHeigh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</row>
    <row r="1309" spans="1:24" ht="9.75" customHeigh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</row>
    <row r="1310" spans="1:24" ht="9.75" customHeigh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</row>
    <row r="1311" spans="1:24" ht="9.75" customHeigh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</row>
    <row r="1312" spans="1:24" ht="9.75" customHeigh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</row>
    <row r="1313" spans="1:24" ht="9.75" customHeigh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</row>
    <row r="1314" spans="1:24" ht="9.75" customHeigh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</row>
    <row r="1315" spans="1:24" ht="9.75" customHeigh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</row>
    <row r="1316" spans="1:24" ht="9.75" customHeigh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</row>
    <row r="1317" spans="1:24" ht="9.75" customHeigh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</row>
    <row r="1318" spans="1:24" ht="9.75" customHeigh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</row>
    <row r="1319" spans="1:24" ht="9.75" customHeigh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</row>
    <row r="1320" spans="1:24" ht="9.75" customHeigh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</row>
    <row r="1321" spans="1:24" ht="9.75" customHeigh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</row>
    <row r="1322" spans="1:24" ht="9.75" customHeigh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</row>
    <row r="1323" spans="1:24" ht="9.75" customHeigh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</row>
    <row r="1324" spans="1:24" ht="9.75" customHeigh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</row>
    <row r="1325" spans="1:24" ht="9.75" customHeigh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</row>
    <row r="1326" spans="1:24" ht="9.75" customHeigh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</row>
    <row r="1327" spans="1:24" ht="9.75" customHeigh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</row>
    <row r="1328" spans="1:24" ht="9.75" customHeigh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</row>
    <row r="1329" spans="1:24" ht="9.75" customHeigh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</row>
    <row r="1330" spans="1:24" ht="9.75" customHeigh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</row>
    <row r="1331" spans="1:24" ht="9.75" customHeigh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</row>
    <row r="1332" spans="1:24" ht="9.75" customHeigh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</row>
    <row r="1333" spans="1:24" ht="9.75" customHeigh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</row>
    <row r="1334" spans="1:24" ht="9.75" customHeigh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</row>
    <row r="1335" spans="1:24" ht="9.75" customHeigh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</row>
    <row r="1336" spans="1:24" ht="9.75" customHeigh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</row>
    <row r="1337" spans="1:24" ht="9.75" customHeigh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</row>
    <row r="1338" spans="1:24" ht="9.75" customHeigh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</row>
    <row r="1339" spans="1:24" ht="9.75" customHeigh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</row>
    <row r="1340" spans="1:24" ht="9.75" customHeigh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</row>
    <row r="1341" spans="1:24" ht="9.75" customHeigh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</row>
    <row r="1342" spans="1:24" ht="9.75" customHeigh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</row>
    <row r="1343" spans="1:24" ht="9.75" customHeigh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</row>
    <row r="1344" spans="1:24" ht="9.75" customHeigh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</row>
    <row r="1345" spans="1:24" ht="9.75" customHeigh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</row>
    <row r="1346" spans="1:24" ht="9.75" customHeigh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</row>
    <row r="1347" spans="1:24" ht="9.75" customHeigh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</row>
    <row r="1348" spans="1:24" ht="9.75" customHeigh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</row>
    <row r="1349" spans="1:24" ht="9.75" customHeigh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</row>
    <row r="1350" spans="1:24" ht="9.75" customHeigh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</row>
    <row r="1351" spans="1:24" ht="9.75" customHeigh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</row>
    <row r="1352" spans="1:24" ht="9.75" customHeigh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</row>
    <row r="1353" spans="1:24" ht="9.75" customHeigh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</row>
    <row r="1354" spans="1:24" ht="9.75" customHeigh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</row>
    <row r="1355" spans="1:24" ht="9.75" customHeigh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</row>
    <row r="1356" spans="1:24" ht="9.75" customHeigh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</row>
    <row r="1357" spans="1:24" ht="9.75" customHeigh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</row>
    <row r="1358" spans="1:24" ht="9.75" customHeigh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</row>
    <row r="1359" spans="1:24" ht="9.75" customHeigh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</row>
    <row r="1360" spans="1:24" ht="9.75" customHeigh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</row>
    <row r="1361" spans="1:24" ht="9.75" customHeigh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</row>
    <row r="1362" spans="1:24" ht="9.75" customHeigh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</row>
    <row r="1363" spans="1:24" ht="9.75" customHeigh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</row>
    <row r="1364" spans="1:24" ht="9.75" customHeigh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</row>
    <row r="1365" spans="1:24" ht="9.75" customHeigh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</row>
    <row r="1366" spans="1:24" ht="9.75" customHeigh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</row>
    <row r="1367" spans="1:24" ht="9.75" customHeigh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</row>
    <row r="1368" spans="1:24" ht="9.75" customHeigh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</row>
    <row r="1369" spans="1:24" ht="9.75" customHeigh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</row>
    <row r="1370" spans="1:24" ht="9.75" customHeigh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</row>
    <row r="1371" spans="1:24" ht="9.75" customHeigh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</row>
    <row r="1372" spans="1:24" ht="9.75" customHeigh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</row>
    <row r="1373" spans="1:24" ht="9.75" customHeigh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</row>
    <row r="1374" spans="1:24" ht="9.75" customHeigh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</row>
    <row r="1375" spans="1:24" ht="9.75" customHeigh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</row>
    <row r="1376" spans="1:24" ht="9.75" customHeigh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</row>
    <row r="1377" spans="1:24" ht="9.75" customHeigh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</row>
    <row r="1378" spans="1:24" ht="9.75" customHeigh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</row>
    <row r="1379" spans="1:24" ht="9.75" customHeigh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</row>
    <row r="1380" spans="1:24" ht="9.75" customHeigh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</row>
    <row r="1381" spans="1:24" ht="9.75" customHeigh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</row>
    <row r="1382" spans="1:24" ht="9.75" customHeigh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</row>
    <row r="1383" spans="1:24" ht="9.75" customHeigh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</row>
    <row r="1384" spans="1:24" ht="9.75" customHeigh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</row>
    <row r="1385" spans="1:24" ht="9.75" customHeigh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</row>
    <row r="1386" spans="1:24" ht="9.75" customHeigh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</row>
    <row r="1387" spans="1:24" ht="9.75" customHeigh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</row>
    <row r="1388" spans="1:24" ht="9.75" customHeigh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</row>
    <row r="1389" spans="1:24" ht="9.75" customHeigh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</row>
    <row r="1390" spans="1:24" ht="9.75" customHeigh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</row>
    <row r="1391" spans="1:24" ht="9.75" customHeigh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</row>
    <row r="1392" spans="1:24" ht="9.75" customHeigh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</row>
    <row r="1393" spans="1:24" ht="9.75" customHeigh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</row>
    <row r="1394" spans="1:24" ht="9.75" customHeigh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</row>
    <row r="1395" spans="1:24" ht="9.75" customHeigh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</row>
    <row r="1396" spans="1:24" ht="9.75" customHeigh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</row>
    <row r="1397" spans="1:24" ht="9.75" customHeigh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</row>
    <row r="1398" spans="1:24" ht="9.75" customHeigh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</row>
    <row r="1399" spans="1:24" ht="9.75" customHeigh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</row>
    <row r="1400" spans="1:24" ht="9.75" customHeigh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</row>
    <row r="1401" spans="1:24" ht="9.75" customHeigh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</row>
    <row r="1402" spans="1:24" ht="12.7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</row>
    <row r="1403" spans="1:24" ht="12.7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</row>
    <row r="1404" spans="1:24" ht="12.7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</row>
    <row r="1405" spans="1:24" ht="12.7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</row>
    <row r="1406" spans="1:24" ht="12.7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</row>
    <row r="1407" spans="1:24" ht="12.7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</row>
    <row r="1408" spans="1:24" ht="12.7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</row>
    <row r="1409" spans="1:24" ht="12.7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</row>
    <row r="1410" spans="1:24" ht="12.7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</row>
    <row r="1411" spans="1:24" ht="12.7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</row>
    <row r="1412" spans="1:24" ht="12.7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</row>
    <row r="1413" spans="1:24" ht="12.7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</row>
    <row r="1414" spans="1:24" ht="12.7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</row>
    <row r="1415" spans="1:24" ht="12.7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</row>
    <row r="1416" spans="1:24" ht="12.7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</row>
    <row r="1417" spans="1:24" ht="12.7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</row>
    <row r="1418" spans="1:24" ht="12.7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</row>
    <row r="1419" spans="1:24" ht="12.7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</row>
    <row r="1420" spans="1:24" ht="12.7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</row>
    <row r="1421" spans="1:24" ht="12.7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</row>
    <row r="1422" spans="1:24" ht="12.7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</row>
    <row r="1423" spans="1:24" ht="12.7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</row>
    <row r="1424" spans="1:24" ht="12.7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</row>
    <row r="1425" spans="1:24" ht="12.7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</row>
    <row r="1426" spans="1:24" ht="12.7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</row>
    <row r="1427" spans="1:24" ht="12.7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</row>
    <row r="1428" spans="1:24" ht="12.7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</row>
    <row r="1429" spans="1:24" ht="12.7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</row>
    <row r="1430" spans="1:24" ht="12.7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</row>
    <row r="1431" spans="1:24" ht="12.7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</row>
    <row r="1432" spans="1:24" ht="12.7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</row>
    <row r="1433" spans="1:24" ht="12.7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</row>
    <row r="1434" spans="1:24" ht="12.7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</row>
    <row r="1435" spans="1:24" ht="12.7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</row>
    <row r="1436" spans="1:24" ht="12.7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</row>
    <row r="1437" spans="1:24" ht="12.7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</row>
    <row r="1438" spans="1:24" ht="12.7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</row>
    <row r="1439" spans="1:24" ht="12.7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</row>
    <row r="1440" spans="1:24" ht="12.7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</row>
    <row r="1441" spans="1:24" ht="12.7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</row>
    <row r="1442" spans="1:24" ht="12.7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</row>
    <row r="1443" spans="1:24" ht="12.7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</row>
    <row r="1444" spans="1:24" ht="12.7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</row>
    <row r="1445" spans="1:24" ht="12.7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</row>
    <row r="1446" spans="1:24" ht="12.7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</row>
    <row r="1447" spans="1:24" ht="12.7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</row>
    <row r="1448" spans="1:24" ht="12.7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</row>
    <row r="1449" spans="1:24" ht="12.7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</row>
    <row r="1450" spans="1:24" ht="12.7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</row>
    <row r="1451" spans="1:24" ht="12.7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</row>
    <row r="1452" spans="1:24" ht="12.7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</row>
    <row r="1453" spans="1:24" ht="12.7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</row>
    <row r="1454" spans="1:24" ht="12.7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</row>
    <row r="1455" spans="1:24" ht="12.7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</row>
    <row r="1456" spans="1:24" ht="12.7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</row>
    <row r="1457" spans="1:24" ht="12.7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</row>
    <row r="1458" spans="1:24" ht="12.7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</row>
    <row r="1459" spans="1:24" ht="12.7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</row>
    <row r="1460" spans="1:24" ht="12.7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</row>
    <row r="1461" spans="1:24" ht="12.7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</row>
    <row r="1462" spans="1:24" ht="12.7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</row>
    <row r="1463" spans="1:24" ht="12.7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</row>
    <row r="1464" spans="1:24" ht="12.7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</row>
    <row r="1465" spans="1:24" ht="12.7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</row>
    <row r="1466" spans="1:24" ht="12.7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</row>
    <row r="1467" spans="1:24" ht="12.7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</row>
    <row r="1468" spans="1:24" ht="12.7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</row>
    <row r="1469" spans="1:24" ht="12.7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</row>
    <row r="1470" spans="1:24" ht="12.7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</row>
    <row r="1471" spans="1:24" ht="12.7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</row>
    <row r="1472" spans="1:24" ht="12.7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</row>
    <row r="1473" spans="1:24" ht="12.7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</row>
    <row r="1474" spans="1:24" ht="12.7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</row>
    <row r="1475" spans="1:24" ht="12.7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</row>
    <row r="1476" spans="1:24" ht="12.7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</row>
    <row r="1477" spans="1:24" ht="12.7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</row>
    <row r="1478" spans="1:24" ht="12.7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</row>
    <row r="1479" spans="1:24" ht="12.7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</row>
    <row r="1480" spans="1:24" ht="12.7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</row>
    <row r="1481" spans="1:24" ht="12.7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</row>
    <row r="1482" spans="1:24" ht="12.7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</row>
    <row r="1483" spans="1:24" ht="12.7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</row>
    <row r="1484" spans="1:24" ht="12.7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</row>
    <row r="1485" spans="1:24" ht="12.7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</row>
    <row r="1486" spans="1:24" ht="12.7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</row>
    <row r="1487" spans="1:24" ht="12.7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</row>
    <row r="1488" spans="1:24" ht="12.7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</row>
    <row r="1489" spans="1:24" ht="12.7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</row>
    <row r="1490" spans="1:24" ht="12.7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</row>
    <row r="1491" spans="1:24" ht="12.7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</row>
    <row r="1492" spans="1:24" ht="12.7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</row>
    <row r="1493" spans="1:24" ht="12.7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</row>
    <row r="1494" spans="1:24" ht="12.7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</row>
    <row r="1495" spans="1:24" ht="12.7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</row>
    <row r="1496" spans="1:24" ht="12.7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</row>
    <row r="1497" spans="1:24" ht="12.7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</row>
    <row r="1498" spans="1:24" ht="12.7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</row>
    <row r="1499" spans="1:24" ht="12.7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</row>
    <row r="1500" spans="1:24" ht="12.7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</row>
    <row r="1501" spans="1:24" ht="12.7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</row>
    <row r="1502" spans="1:24" ht="12.7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</row>
    <row r="1503" spans="1:24" ht="12.7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</row>
    <row r="1504" spans="1:24" ht="12.7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</row>
    <row r="1505" spans="1:24" ht="12.7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</row>
    <row r="1506" spans="1:24" ht="12.7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</row>
    <row r="1507" spans="1:24" ht="12.7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</row>
    <row r="1508" spans="1:24" ht="12.7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</row>
    <row r="1509" spans="1:24" ht="12.7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</row>
    <row r="1510" spans="1:24" ht="12.7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</row>
    <row r="1511" spans="1:24" ht="12.7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</row>
    <row r="1512" spans="1:24" ht="12.7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</row>
    <row r="1513" spans="1:24" ht="12.7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</row>
    <row r="1514" spans="1:24" ht="12.7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</row>
    <row r="1515" spans="1:24" ht="12.7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</row>
    <row r="1516" spans="1:24" ht="12.7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</row>
    <row r="1517" spans="1:24" ht="12.7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</row>
    <row r="1518" spans="1:24" ht="12.7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</row>
    <row r="1519" spans="1:24" ht="12.7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</row>
    <row r="1520" spans="1:24" ht="12.7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</row>
    <row r="1521" spans="1:24" ht="12.7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</row>
    <row r="1522" spans="1:24" ht="12.7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</row>
    <row r="1523" spans="1:24" ht="12.7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</row>
    <row r="1524" spans="1:24" ht="12.7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</row>
    <row r="1525" spans="1:24" ht="12.7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</row>
    <row r="1526" spans="1:24" ht="12.7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</row>
    <row r="1527" spans="1:24" ht="12.7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</row>
    <row r="1528" spans="1:24" ht="12.7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</row>
    <row r="1529" spans="1:24" ht="12.7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</row>
    <row r="1530" spans="1:24" ht="12.7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</row>
    <row r="1531" spans="1:24" ht="12.7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</row>
    <row r="1532" spans="1:24" ht="12.7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</row>
    <row r="1533" spans="1:24" ht="12.7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</row>
    <row r="1534" spans="1:24" ht="12.7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</row>
    <row r="1535" spans="1:24" ht="12.7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</row>
    <row r="1536" spans="1:24" ht="12.7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</row>
    <row r="1537" spans="1:24" ht="12.7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</row>
    <row r="1538" spans="1:24" ht="12.7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</row>
    <row r="1539" spans="1:24" ht="12.7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</row>
    <row r="1540" spans="1:24" ht="12.7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</row>
    <row r="1541" spans="1:24" ht="12.7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</row>
    <row r="1542" spans="1:24" ht="12.7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</row>
    <row r="1543" spans="1:24" ht="12.7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</row>
    <row r="1544" spans="1:24" ht="12.7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</row>
    <row r="1545" spans="1:24" ht="12.7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</row>
    <row r="1546" spans="1:24" ht="12.7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</row>
    <row r="1547" spans="1:24" ht="12.7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</row>
    <row r="1548" spans="1:24" ht="12.7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</row>
    <row r="1549" spans="1:24" ht="12.7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</row>
    <row r="1550" spans="1:24" ht="12.7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</row>
    <row r="1551" spans="1:24" ht="12.7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</row>
    <row r="1552" spans="1:24" ht="12.7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</row>
    <row r="1553" spans="1:24" ht="12.7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</row>
    <row r="1554" spans="1:24" ht="12.7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</row>
    <row r="1555" spans="1:24" ht="12.7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</row>
    <row r="1556" spans="1:24" ht="12.7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</row>
    <row r="1557" spans="1:24" ht="12.7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</row>
    <row r="1558" spans="1:24" ht="12.7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</row>
    <row r="1559" spans="1:24" ht="12.7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</row>
    <row r="1560" spans="1:24" ht="12.7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</row>
    <row r="1561" spans="1:24" ht="12.7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</row>
    <row r="1562" spans="1:24" ht="12.7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</row>
    <row r="1563" spans="1:24" ht="12.7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</row>
    <row r="1564" spans="1:24" ht="12.7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</row>
    <row r="1565" spans="1:24" ht="12.7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</row>
    <row r="1566" spans="1:24" ht="12.7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</row>
    <row r="1567" spans="1:24" ht="12.7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</row>
    <row r="1568" spans="1:24" ht="12.7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</row>
    <row r="1569" spans="1:24" ht="12.7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</row>
    <row r="1570" spans="1:24" ht="12.7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</row>
    <row r="1571" spans="1:24" ht="12.7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</row>
    <row r="1572" spans="1:24" ht="12.7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</row>
    <row r="1573" spans="1:24" ht="12.7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</row>
    <row r="1574" spans="1:24" ht="12.7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</row>
    <row r="1575" spans="1:24" ht="12.7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</row>
    <row r="1576" spans="1:24" ht="12.7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</row>
    <row r="1577" spans="1:24" ht="12.7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</row>
    <row r="1578" spans="1:24" ht="12.7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</row>
    <row r="1579" spans="1:24" ht="12.7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</row>
    <row r="1580" spans="1:24" ht="12.7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</row>
    <row r="1581" spans="1:24" ht="12.7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</row>
    <row r="1582" spans="1:24" ht="12.7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</row>
    <row r="1583" spans="1:24" ht="12.7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</row>
    <row r="1584" spans="1:24" ht="12.7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</row>
    <row r="1585" spans="1:24" ht="12.7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</row>
    <row r="1586" spans="1:24" ht="12.7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</row>
    <row r="1587" spans="1:24" ht="12.7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</row>
    <row r="1588" spans="1:24" ht="12.7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</row>
    <row r="1589" spans="1:24" ht="12.7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</row>
    <row r="1590" spans="1:24" ht="12.7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</row>
    <row r="1591" spans="1:24" ht="12.7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</row>
    <row r="1592" spans="1:24" ht="12.7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</row>
    <row r="1593" spans="1:24" ht="12.7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</row>
    <row r="1594" spans="1:24" ht="12.7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</row>
    <row r="1595" spans="1:24" ht="12.7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</row>
    <row r="1596" spans="1:24" ht="12.7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</row>
    <row r="1597" spans="1:24" ht="12.7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</row>
    <row r="1598" spans="1:24" ht="12.7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</row>
    <row r="1599" spans="1:24" ht="12.7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</row>
    <row r="1600" spans="1:24" ht="12.7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</row>
    <row r="1601" spans="1:24" ht="12.7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</row>
    <row r="1602" spans="1:24" ht="12.7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</row>
    <row r="1603" spans="1:24" ht="12.7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</row>
    <row r="1604" spans="1:24" ht="12.7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</row>
    <row r="1605" spans="1:24" ht="12.7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</row>
    <row r="1606" spans="1:24" ht="12.7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</row>
    <row r="1607" spans="1:24" ht="12.7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</row>
    <row r="1608" spans="1:24" ht="12.7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</row>
    <row r="1609" spans="1:24" ht="12.7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</row>
    <row r="1610" spans="1:24" ht="12.7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</row>
    <row r="1611" spans="1:24" ht="12.7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</row>
    <row r="1612" spans="1:24" ht="12.7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</row>
    <row r="1613" spans="1:24" ht="12.7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</row>
    <row r="1614" spans="1:24" ht="12.7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</row>
    <row r="1615" spans="1:24" ht="12.7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</row>
    <row r="1616" spans="1:24" ht="12.7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</row>
    <row r="1617" spans="1:24" ht="12.7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</row>
    <row r="1618" spans="1:24" ht="12.7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</row>
    <row r="1619" spans="1:24" ht="12.7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</row>
    <row r="1620" spans="1:24" ht="12.7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</row>
    <row r="1621" spans="1:24" ht="12.7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</row>
    <row r="1622" spans="1:24" ht="12.7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</row>
    <row r="1623" spans="1:24" ht="12.7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</row>
    <row r="1624" spans="1:24" ht="12.7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</row>
    <row r="1625" spans="1:24" ht="12.7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</row>
    <row r="1626" spans="1:24" ht="12.7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</row>
    <row r="1627" spans="1:24" ht="12.7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</row>
    <row r="1628" spans="1:24" ht="12.7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</row>
    <row r="1629" spans="1:24" ht="12.7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</row>
    <row r="1630" spans="1:24" ht="12.7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</row>
    <row r="1631" spans="1:24" ht="12.7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</row>
    <row r="1632" spans="1:24" ht="12.7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</row>
    <row r="1633" spans="1:24" ht="12.7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</row>
    <row r="1634" spans="1:24" ht="12.7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</row>
    <row r="1635" spans="1:24" ht="12.7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</row>
    <row r="1636" spans="1:24" ht="12.7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</row>
    <row r="1637" spans="1:24" ht="12.7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</row>
    <row r="1638" spans="1:24" ht="12.7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</row>
    <row r="1639" spans="1:24" ht="12.7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</row>
    <row r="1640" spans="1:24" ht="12.7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</row>
    <row r="1641" spans="1:24" ht="12.7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</row>
    <row r="1642" spans="1:24" ht="12.7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</row>
    <row r="1643" spans="1:24" ht="12.7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</row>
    <row r="1644" spans="1:24" ht="12.7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</row>
    <row r="1645" spans="1:24" ht="12.7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</row>
    <row r="1646" spans="1:24" ht="12.7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</row>
    <row r="1647" spans="1:24" ht="12.7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</row>
    <row r="1648" spans="1:24" ht="12.7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</row>
    <row r="1649" spans="1:24" ht="12.7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</row>
    <row r="1650" spans="1:24" ht="12.7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</row>
    <row r="1651" spans="1:24" ht="12.7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</row>
    <row r="1652" spans="1:24" ht="12.7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</row>
    <row r="1653" spans="1:24" ht="12.7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</row>
    <row r="1654" spans="1:24" ht="12.7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</row>
    <row r="1655" spans="1:24" ht="12.7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</row>
    <row r="1656" spans="1:24" ht="12.7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</row>
    <row r="1657" spans="1:24" ht="12.7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</row>
    <row r="1658" spans="1:24" ht="12.7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</row>
    <row r="1659" spans="1:24" ht="12.7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</row>
    <row r="1660" spans="1:24" ht="12.7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</row>
    <row r="1661" spans="1:24" ht="12.7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</row>
    <row r="1662" spans="1:24" ht="12.7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</row>
    <row r="1663" spans="1:24" ht="12.7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</row>
    <row r="1664" spans="1:24" ht="12.7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</row>
    <row r="1665" spans="1:24" ht="12.7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</row>
    <row r="1666" spans="1:24" ht="12.7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</row>
    <row r="1667" spans="1:24" ht="12.7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</row>
    <row r="1668" spans="1:24" ht="12.7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</row>
    <row r="1669" spans="1:24" ht="12.7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</row>
    <row r="1670" spans="1:24" ht="12.7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</row>
    <row r="1671" spans="1:24" ht="12.7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</row>
    <row r="1672" spans="1:24" ht="12.7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</row>
    <row r="1673" spans="1:24" ht="12.7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</row>
    <row r="1674" spans="1:24" ht="12.7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</row>
    <row r="1675" spans="1:24" ht="12.7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</row>
    <row r="1676" spans="1:24" ht="12.7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</row>
    <row r="1677" spans="1:24" ht="12.7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</row>
    <row r="1678" spans="1:24" ht="12.7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</row>
    <row r="1679" spans="1:24" ht="12.7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</row>
    <row r="1680" spans="1:24" ht="12.7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</row>
    <row r="1681" spans="1:24" ht="12.7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</row>
    <row r="1682" spans="1:24" ht="12.7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</row>
    <row r="1683" spans="1:24" ht="12.7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</row>
    <row r="1684" spans="1:24" ht="12.7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</row>
    <row r="1685" spans="1:24" ht="12.7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</row>
    <row r="1686" spans="1:24" ht="12.7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</row>
    <row r="1687" spans="1:24" ht="12.7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</row>
    <row r="1688" spans="1:24" ht="12.7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</row>
    <row r="1689" spans="1:24" ht="12.7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</row>
    <row r="1690" spans="1:24" ht="12.7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</row>
    <row r="1691" spans="1:24" ht="12.7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</row>
    <row r="1692" spans="1:24" ht="12.7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</row>
    <row r="1693" spans="1:24" ht="12.7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</row>
    <row r="1694" spans="1:24" ht="12.7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</row>
    <row r="1695" spans="1:24" ht="12.7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</row>
    <row r="1696" spans="1:24" ht="12.7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</row>
    <row r="1697" spans="1:24" ht="12.7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</row>
    <row r="1698" spans="1:24" ht="12.7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</row>
    <row r="1699" spans="1:24" ht="12.7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</row>
    <row r="1700" spans="1:24" ht="12.7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</row>
    <row r="1701" spans="1:24" ht="12.7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</row>
    <row r="1702" spans="1:24" ht="12.7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</row>
    <row r="1703" spans="1:24" ht="12.7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</row>
    <row r="1704" spans="1:24" ht="12.7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</row>
    <row r="1705" spans="1:24" ht="12.7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</row>
    <row r="1706" spans="1:24" ht="12.7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</row>
    <row r="1707" spans="1:24" ht="12.7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</row>
    <row r="1708" spans="1:24" ht="12.7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</row>
    <row r="1709" spans="1:24" ht="12.7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</row>
    <row r="1710" spans="1:24" ht="12.7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</row>
    <row r="1711" spans="1:24" ht="12.7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</row>
    <row r="1712" spans="1:24" ht="12.7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</row>
    <row r="1713" spans="1:24" ht="12.7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</row>
    <row r="1714" spans="1:24" ht="12.7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</row>
    <row r="1715" spans="1:24" ht="12.7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</row>
    <row r="1716" spans="1:24" ht="12.7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</row>
    <row r="1717" spans="1:24" ht="12.7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</row>
    <row r="1718" spans="1:24" ht="12.7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</row>
    <row r="1719" spans="1:24" ht="12.7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</row>
    <row r="1720" spans="1:24" ht="12.7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</row>
    <row r="1721" spans="1:24" ht="12.7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</row>
    <row r="1722" spans="1:24" ht="12.7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</row>
    <row r="1723" spans="1:24" ht="12.7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</row>
    <row r="1724" spans="1:24" ht="12.7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</row>
    <row r="1725" spans="1:24" ht="12.7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</row>
    <row r="1726" spans="1:24" ht="12.7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</row>
    <row r="1727" spans="1:24" ht="12.7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</row>
    <row r="1728" spans="1:24" ht="12.7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</row>
    <row r="1729" spans="1:24" ht="12.7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</row>
    <row r="1730" spans="1:24" ht="12.7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</row>
    <row r="1731" spans="1:24" ht="12.7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</row>
    <row r="1732" spans="1:24" ht="12.7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</row>
    <row r="1733" spans="1:24" ht="12.7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</row>
    <row r="1734" ht="12.75">
      <c r="C1734" s="7"/>
    </row>
    <row r="1735" ht="12.75">
      <c r="C1735" s="7"/>
    </row>
    <row r="1736" ht="12.75">
      <c r="C1736" s="7"/>
    </row>
    <row r="1737" ht="12.75">
      <c r="C1737" s="7"/>
    </row>
    <row r="1738" ht="12.75">
      <c r="C1738" s="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F25"/>
  <sheetViews>
    <sheetView workbookViewId="0" topLeftCell="A4">
      <selection activeCell="A4" sqref="A4:F25"/>
    </sheetView>
  </sheetViews>
  <sheetFormatPr defaultColWidth="11.421875" defaultRowHeight="12.75"/>
  <cols>
    <col min="1" max="1" width="9.7109375" style="0" customWidth="1"/>
    <col min="2" max="3" width="15.7109375" style="0" customWidth="1"/>
    <col min="4" max="4" width="3.7109375" style="0" customWidth="1"/>
    <col min="5" max="8" width="15.7109375" style="0" customWidth="1"/>
    <col min="9" max="9" width="12.7109375" style="0" customWidth="1"/>
  </cols>
  <sheetData>
    <row r="4" ht="12.75">
      <c r="A4" s="2" t="s">
        <v>29</v>
      </c>
    </row>
    <row r="5" spans="1:6" ht="12.75">
      <c r="A5" s="18"/>
      <c r="B5" s="18"/>
      <c r="C5" s="18"/>
      <c r="D5" s="18"/>
      <c r="E5" s="18"/>
      <c r="F5" s="18"/>
    </row>
    <row r="6" spans="1:6" ht="12.75">
      <c r="A6" s="18"/>
      <c r="B6" s="18"/>
      <c r="C6" s="18"/>
      <c r="D6" s="18"/>
      <c r="E6" s="18"/>
      <c r="F6" s="18"/>
    </row>
    <row r="7" spans="2:6" ht="12.75">
      <c r="B7" s="3" t="s">
        <v>24</v>
      </c>
      <c r="C7" s="3" t="s">
        <v>10</v>
      </c>
      <c r="D7" s="19"/>
      <c r="E7" s="3" t="s">
        <v>27</v>
      </c>
      <c r="F7" s="3" t="s">
        <v>11</v>
      </c>
    </row>
    <row r="8" spans="1:6" ht="12.75">
      <c r="A8" s="3" t="s">
        <v>12</v>
      </c>
      <c r="B8" s="4">
        <f>((1+0.7*0.05)^5-1)*0.3/0.7</f>
        <v>0.08043698813437479</v>
      </c>
      <c r="C8" s="4">
        <f>((1+0.5*0.05)^5-1)*0.5/0.5</f>
        <v>0.13140821289062465</v>
      </c>
      <c r="D8" s="18"/>
      <c r="E8" s="4">
        <f>((1+0.7*0.1)^5-1)*0.3/0.7</f>
        <v>0.17252217030000008</v>
      </c>
      <c r="F8" s="4">
        <f>((1+0.5*0.1)^5-1)*0.5/0.5</f>
        <v>0.27628156250000013</v>
      </c>
    </row>
    <row r="9" spans="1:6" ht="12.75">
      <c r="A9" s="3" t="s">
        <v>13</v>
      </c>
      <c r="B9" s="4">
        <f>((1+0.7*0.05)^10-1)*0.3/0.7</f>
        <v>0.17597089740905186</v>
      </c>
      <c r="C9" s="4">
        <f>((1+0.5*0.05)^10-1)*0.5/0.5</f>
        <v>0.2800845441963571</v>
      </c>
      <c r="D9" s="18"/>
      <c r="E9" s="4">
        <f>((1+0.7*0.1)^10-1)*0.3/0.7</f>
        <v>0.41449343883838524</v>
      </c>
      <c r="F9" s="4">
        <f>((1+0.5*0.1)^10-1)*0.5/0.5</f>
        <v>0.6288946267774416</v>
      </c>
    </row>
    <row r="10" spans="1:6" ht="12.75">
      <c r="A10" s="3" t="s">
        <v>14</v>
      </c>
      <c r="B10" s="4">
        <f>((1+0.7*0.05)^15-1)*0.3/0.7</f>
        <v>0.2894352131794969</v>
      </c>
      <c r="C10" s="4">
        <f>((1+0.5*0.05)^15-1)*0.5/0.5</f>
        <v>0.4482981664981105</v>
      </c>
      <c r="D10" s="18"/>
      <c r="E10" s="4">
        <f>((1+0.7*0.1)^15-1)*0.3/0.7</f>
        <v>0.753870660306572</v>
      </c>
      <c r="F10" s="5"/>
    </row>
    <row r="11" spans="1:6" ht="12.75">
      <c r="A11" s="3" t="s">
        <v>15</v>
      </c>
      <c r="B11" s="4">
        <f>((1+0.7*0.05)^20-1)*0.3/0.7</f>
        <v>0.42419522719964686</v>
      </c>
      <c r="C11" s="4">
        <f>((1+0.5*0.05)^20-1)*0.5/0.5</f>
        <v>0.6386164402903955</v>
      </c>
      <c r="D11" s="18"/>
      <c r="E11" s="4"/>
      <c r="F11" s="5"/>
    </row>
    <row r="12" spans="1:6" ht="12.75">
      <c r="A12" s="3" t="s">
        <v>16</v>
      </c>
      <c r="B12" s="4">
        <f>((1+0.7*0.05)^25-1)*0.3/0.7</f>
        <v>0.5842478504001599</v>
      </c>
      <c r="C12" s="4">
        <f>((1+0.5*0.05)^25-1)*0.5/0.5</f>
        <v>0.8539440983221533</v>
      </c>
      <c r="D12" s="18"/>
      <c r="E12" s="5"/>
      <c r="F12" s="5"/>
    </row>
    <row r="13" spans="1:6" ht="12.75">
      <c r="A13" s="3" t="s">
        <v>17</v>
      </c>
      <c r="B13" s="4">
        <f>((1+0.7*0.05)^30-1)*0.3/0.7</f>
        <v>0.7743401591582688</v>
      </c>
      <c r="C13" s="5"/>
      <c r="D13" s="18"/>
      <c r="E13" s="5"/>
      <c r="F13" s="5"/>
    </row>
    <row r="14" spans="1:4" ht="12.75">
      <c r="A14" s="3" t="s">
        <v>18</v>
      </c>
      <c r="D14" s="18"/>
    </row>
    <row r="15" spans="2:6" ht="12.75">
      <c r="B15" s="3" t="s">
        <v>25</v>
      </c>
      <c r="C15" s="3" t="s">
        <v>19</v>
      </c>
      <c r="D15" s="18"/>
      <c r="E15" s="3" t="s">
        <v>26</v>
      </c>
      <c r="F15" s="3" t="s">
        <v>20</v>
      </c>
    </row>
    <row r="16" spans="1:6" ht="12.75">
      <c r="A16" s="18"/>
      <c r="B16" s="18"/>
      <c r="C16" s="18"/>
      <c r="D16" s="18"/>
      <c r="E16" s="18"/>
      <c r="F16" s="18"/>
    </row>
    <row r="17" spans="1:6" ht="12.75">
      <c r="A17" s="18"/>
      <c r="B17" s="18"/>
      <c r="C17" s="18"/>
      <c r="D17" s="18"/>
      <c r="E17" s="18"/>
      <c r="F17" s="18"/>
    </row>
    <row r="18" ht="12.75">
      <c r="A18" s="6" t="s">
        <v>28</v>
      </c>
    </row>
    <row r="19" ht="12.75">
      <c r="A19" t="s">
        <v>38</v>
      </c>
    </row>
    <row r="20" ht="12.75">
      <c r="A20" t="s">
        <v>39</v>
      </c>
    </row>
    <row r="21" ht="12.75">
      <c r="A21" t="s">
        <v>47</v>
      </c>
    </row>
    <row r="22" ht="12.75">
      <c r="A22" t="s">
        <v>48</v>
      </c>
    </row>
    <row r="23" spans="1:6" ht="12.75">
      <c r="A23" s="20" t="s">
        <v>49</v>
      </c>
      <c r="B23" s="18"/>
      <c r="C23" s="18"/>
      <c r="D23" s="18"/>
      <c r="E23" s="18"/>
      <c r="F23" s="18"/>
    </row>
    <row r="24" ht="15.75">
      <c r="A24" s="6" t="s">
        <v>51</v>
      </c>
    </row>
    <row r="25" spans="1:6" ht="12.75">
      <c r="A25" s="18" t="s">
        <v>50</v>
      </c>
      <c r="B25" s="18"/>
      <c r="C25" s="18"/>
      <c r="D25" s="18"/>
      <c r="E25" s="18"/>
      <c r="F25" s="18"/>
    </row>
  </sheetData>
  <mergeCells count="5">
    <mergeCell ref="A25:F25"/>
    <mergeCell ref="A5:F6"/>
    <mergeCell ref="A16:F17"/>
    <mergeCell ref="D7:D15"/>
    <mergeCell ref="A23:F2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H21"/>
  <sheetViews>
    <sheetView workbookViewId="0" topLeftCell="A1">
      <selection activeCell="A4" sqref="A4:H21"/>
    </sheetView>
  </sheetViews>
  <sheetFormatPr defaultColWidth="11.421875" defaultRowHeight="12.75"/>
  <cols>
    <col min="1" max="1" width="8.7109375" style="0" customWidth="1"/>
    <col min="2" max="2" width="11.7109375" style="0" customWidth="1"/>
    <col min="3" max="4" width="12.7109375" style="0" customWidth="1"/>
    <col min="5" max="5" width="0.85546875" style="0" customWidth="1"/>
    <col min="6" max="6" width="11.7109375" style="0" customWidth="1"/>
    <col min="7" max="8" width="13.28125" style="0" customWidth="1"/>
    <col min="9" max="10" width="15.7109375" style="0" customWidth="1"/>
    <col min="11" max="11" width="12.7109375" style="0" customWidth="1"/>
  </cols>
  <sheetData>
    <row r="4" spans="1:2" ht="12.75">
      <c r="A4" s="2" t="s">
        <v>30</v>
      </c>
      <c r="B4" s="2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2:8" ht="12.75">
      <c r="B7" s="3" t="s">
        <v>36</v>
      </c>
      <c r="C7" s="3" t="s">
        <v>24</v>
      </c>
      <c r="D7" s="3" t="s">
        <v>10</v>
      </c>
      <c r="E7" s="19"/>
      <c r="F7" s="3" t="s">
        <v>37</v>
      </c>
      <c r="G7" s="3" t="s">
        <v>27</v>
      </c>
      <c r="H7" s="3" t="s">
        <v>11</v>
      </c>
    </row>
    <row r="8" spans="1:8" ht="12.75">
      <c r="A8" s="3" t="s">
        <v>32</v>
      </c>
      <c r="B8" s="11">
        <v>1</v>
      </c>
      <c r="C8" s="11">
        <v>0</v>
      </c>
      <c r="D8" s="11">
        <v>0</v>
      </c>
      <c r="E8" s="18"/>
      <c r="F8" s="11">
        <v>1</v>
      </c>
      <c r="G8" s="11">
        <v>0</v>
      </c>
      <c r="H8" s="11">
        <v>0</v>
      </c>
    </row>
    <row r="9" spans="1:8" ht="12.75">
      <c r="A9" s="3" t="s">
        <v>33</v>
      </c>
      <c r="B9" s="11">
        <f>0.8+((1+0.05)^50)*(1-0.8)</f>
        <v>3.0934799571507368</v>
      </c>
      <c r="C9" s="11">
        <f>0.8/0.7+((1+0.7*0.05)^50)*(1-0.8/0.7)</f>
        <v>0.34501044919095325</v>
      </c>
      <c r="D9" s="11">
        <v>0</v>
      </c>
      <c r="E9" s="18"/>
      <c r="F9" s="11">
        <f>0.8+((1+0.1)^50)*(1-0.8)</f>
        <v>24.27817057593914</v>
      </c>
      <c r="G9" s="11">
        <v>0</v>
      </c>
      <c r="H9" s="11">
        <v>0</v>
      </c>
    </row>
    <row r="10" spans="1:8" ht="12.75">
      <c r="A10" s="3" t="s">
        <v>34</v>
      </c>
      <c r="B10" s="11">
        <f>0.6+((1+0.05)^50)*(1-0.6)</f>
        <v>5.1869599143014735</v>
      </c>
      <c r="C10" s="11">
        <f>0.6/0.7+((1+0.7*0.05)^50)*(1-0.6/0.7)</f>
        <v>1.6549895508090455</v>
      </c>
      <c r="D10" s="11">
        <f>0.6/0.5+((1+0.5*0.05)^50)*(1-0.6/0.5)</f>
        <v>0.5125782560592915</v>
      </c>
      <c r="E10" s="18"/>
      <c r="F10" s="11">
        <f>0.6+((1+0.1)^50)*(1-0.6)</f>
        <v>47.55634115187829</v>
      </c>
      <c r="G10" s="11">
        <f>0.6/0.7+((1+0.7*0.1)^50)*(1-0.6/0.7)</f>
        <v>5.065289294724474</v>
      </c>
      <c r="H10" s="11">
        <v>0</v>
      </c>
    </row>
    <row r="11" spans="1:8" ht="12.75">
      <c r="A11" s="3" t="s">
        <v>35</v>
      </c>
      <c r="B11" s="11">
        <f>0.4+((1+0.05)^50)*(1-0.4)</f>
        <v>7.280439871452211</v>
      </c>
      <c r="C11" s="11">
        <f>0.4/0.7+((1+0.7*0.05)^50)*(1-0.4/0.7)</f>
        <v>2.9649686524271375</v>
      </c>
      <c r="D11" s="11">
        <f>0.4/0.5+((1+0.5*0.05)^50)*(1-0.4/0.5)</f>
        <v>1.4874217439407085</v>
      </c>
      <c r="E11" s="18"/>
      <c r="F11" s="11">
        <f>0.4+((1+0.1)^50)*(1-0.4)</f>
        <v>70.83451172781743</v>
      </c>
      <c r="G11" s="11">
        <f>0.4/0.7+((1+0.7*0.1)^50)*(1-0.4/0.7)</f>
        <v>13.195867884173426</v>
      </c>
      <c r="H11" s="11">
        <f>0.4/0.5+((1+0.5*0.1)^50)*(1-0.4/0.5)</f>
        <v>3.0934799571507368</v>
      </c>
    </row>
    <row r="12" spans="1:8" ht="12.75">
      <c r="A12" s="3" t="s">
        <v>31</v>
      </c>
      <c r="B12" s="11">
        <f>0.2+((1+0.05)^50)*(1-0.2)</f>
        <v>9.373919828602947</v>
      </c>
      <c r="C12" s="11">
        <f>0.2/0.7+((1+0.7*0.05)^50)*(1-0.2/0.7)</f>
        <v>4.27494775404523</v>
      </c>
      <c r="D12" s="11">
        <f>0.2/0.5+((1+0.5*0.05)^50)*(1-0.2/0.5)</f>
        <v>2.4622652318221254</v>
      </c>
      <c r="E12" s="18"/>
      <c r="F12" s="11">
        <f>0.2+((1+0.1)^50)*(1-0.2)</f>
        <v>94.11268230375659</v>
      </c>
      <c r="G12" s="11">
        <f>0.2/0.7+((1+0.7*0.1)^50)*(1-0.2/0.7)</f>
        <v>21.326446473622376</v>
      </c>
      <c r="H12" s="11">
        <f>0.2/0.5+((1+0.5*0.1)^50)*(1-0.2/0.5)</f>
        <v>7.280439871452211</v>
      </c>
    </row>
    <row r="13" spans="1:8" ht="12.75">
      <c r="A13" s="21"/>
      <c r="B13" s="18"/>
      <c r="C13" s="18"/>
      <c r="D13" s="18"/>
      <c r="E13" s="18"/>
      <c r="F13" s="18"/>
      <c r="G13" s="18"/>
      <c r="H13" s="18"/>
    </row>
    <row r="14" ht="12.75">
      <c r="A14" s="6" t="s">
        <v>40</v>
      </c>
    </row>
    <row r="15" ht="12.75">
      <c r="A15" t="s">
        <v>41</v>
      </c>
    </row>
    <row r="16" ht="12.75">
      <c r="A16" t="s">
        <v>42</v>
      </c>
    </row>
    <row r="17" spans="1:2" ht="12.75">
      <c r="A17" s="10" t="s">
        <v>43</v>
      </c>
      <c r="B17" s="6"/>
    </row>
    <row r="18" ht="12.75">
      <c r="A18" t="s">
        <v>44</v>
      </c>
    </row>
    <row r="19" ht="12.75">
      <c r="A19" t="s">
        <v>45</v>
      </c>
    </row>
    <row r="20" spans="1:8" ht="12.75">
      <c r="A20" s="18" t="s">
        <v>46</v>
      </c>
      <c r="B20" s="18"/>
      <c r="C20" s="18"/>
      <c r="D20" s="18"/>
      <c r="E20" s="18"/>
      <c r="F20" s="18"/>
      <c r="G20" s="18"/>
      <c r="H20" s="18"/>
    </row>
    <row r="21" ht="15.75">
      <c r="A21" s="6" t="s">
        <v>52</v>
      </c>
    </row>
  </sheetData>
  <mergeCells count="4">
    <mergeCell ref="A5:H6"/>
    <mergeCell ref="E7:E12"/>
    <mergeCell ref="A13:H13"/>
    <mergeCell ref="A20:H2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87"/>
  <sheetViews>
    <sheetView workbookViewId="0" topLeftCell="A1">
      <selection activeCell="A1" sqref="A1"/>
    </sheetView>
  </sheetViews>
  <sheetFormatPr defaultColWidth="11.421875" defaultRowHeight="12.75"/>
  <sheetData>
    <row r="3" spans="2:4" ht="12.75">
      <c r="B3" t="s">
        <v>2</v>
      </c>
      <c r="C3" t="s">
        <v>3</v>
      </c>
      <c r="D3" t="s">
        <v>4</v>
      </c>
    </row>
    <row r="4" spans="1:4" ht="12.75">
      <c r="A4">
        <v>1915</v>
      </c>
      <c r="D4" s="12">
        <v>0.009606839241364674</v>
      </c>
    </row>
    <row r="5" spans="1:4" ht="12.75">
      <c r="A5">
        <v>1916</v>
      </c>
      <c r="D5" s="12">
        <v>0.038132631727365716</v>
      </c>
    </row>
    <row r="6" spans="1:4" ht="12.75">
      <c r="A6">
        <v>1917</v>
      </c>
      <c r="D6" s="12">
        <v>0.06685765346273576</v>
      </c>
    </row>
    <row r="7" spans="1:4" ht="12.75">
      <c r="A7">
        <v>1918</v>
      </c>
      <c r="D7" s="12">
        <v>0.06167415153064124</v>
      </c>
    </row>
    <row r="8" spans="1:4" ht="12.75">
      <c r="A8">
        <v>1919</v>
      </c>
      <c r="B8" s="12">
        <v>0</v>
      </c>
      <c r="C8" s="12">
        <v>0.0038555567209111728</v>
      </c>
      <c r="D8" s="12">
        <v>0.09219106121954203</v>
      </c>
    </row>
    <row r="9" spans="1:4" ht="12.75">
      <c r="A9">
        <f aca="true" t="shared" si="0" ref="A9:A40">A8+1</f>
        <v>1920</v>
      </c>
      <c r="B9" s="12">
        <v>0.0005746189995095596</v>
      </c>
      <c r="C9" s="12">
        <v>0.0062337818912423645</v>
      </c>
      <c r="D9" s="12">
        <v>0.09612740377863965</v>
      </c>
    </row>
    <row r="10" spans="1:4" ht="12.75">
      <c r="A10">
        <f t="shared" si="0"/>
        <v>1921</v>
      </c>
      <c r="B10" s="12">
        <v>0.0006851277266932336</v>
      </c>
      <c r="C10" s="12">
        <v>0.006185543932336135</v>
      </c>
      <c r="D10" s="12">
        <v>0.07988631635021956</v>
      </c>
    </row>
    <row r="11" spans="1:4" ht="12.75">
      <c r="A11">
        <f t="shared" si="0"/>
        <v>1922</v>
      </c>
      <c r="B11" s="12">
        <v>0.0008122487493912189</v>
      </c>
      <c r="C11" s="12">
        <v>0.0071565918451387146</v>
      </c>
      <c r="D11" s="12">
        <v>0.08927358111774404</v>
      </c>
    </row>
    <row r="12" spans="1:4" ht="12.75">
      <c r="A12">
        <f t="shared" si="0"/>
        <v>1923</v>
      </c>
      <c r="B12" s="12">
        <v>0.0020244979600060244</v>
      </c>
      <c r="C12" s="12">
        <v>0.009244320803948505</v>
      </c>
      <c r="D12" s="12">
        <v>0.11618554037834214</v>
      </c>
    </row>
    <row r="13" spans="1:4" ht="12.75">
      <c r="A13">
        <f t="shared" si="0"/>
        <v>1924</v>
      </c>
      <c r="B13" s="12">
        <v>0.0031697537053916036</v>
      </c>
      <c r="C13" s="12">
        <v>0.01120549564920835</v>
      </c>
      <c r="D13" s="12">
        <v>0.12955548806813474</v>
      </c>
    </row>
    <row r="14" spans="1:4" ht="12.75">
      <c r="A14">
        <f t="shared" si="0"/>
        <v>1925</v>
      </c>
      <c r="B14" s="12">
        <v>0.0038423488900329794</v>
      </c>
      <c r="C14" s="12">
        <v>0.01184989899082771</v>
      </c>
      <c r="D14" s="12">
        <v>0.11119821102341211</v>
      </c>
    </row>
    <row r="15" spans="1:4" ht="12.75">
      <c r="A15">
        <f t="shared" si="0"/>
        <v>1926</v>
      </c>
      <c r="B15" s="12">
        <v>0.002460053519792857</v>
      </c>
      <c r="C15" s="12">
        <v>0.0070698630509141045</v>
      </c>
      <c r="D15" s="12">
        <v>0.06883181884307528</v>
      </c>
    </row>
    <row r="16" spans="1:4" ht="12.75">
      <c r="A16">
        <f t="shared" si="0"/>
        <v>1927</v>
      </c>
      <c r="B16" s="12">
        <v>0.0028631830709681767</v>
      </c>
      <c r="C16" s="12">
        <v>0.0073891041858682805</v>
      </c>
      <c r="D16" s="12">
        <v>0.07114117042555985</v>
      </c>
    </row>
    <row r="17" spans="1:4" ht="12.75">
      <c r="A17">
        <f t="shared" si="0"/>
        <v>1928</v>
      </c>
      <c r="B17" s="12">
        <v>0.002045465531393055</v>
      </c>
      <c r="C17" s="12">
        <v>0.00782969868334943</v>
      </c>
      <c r="D17" s="12">
        <v>0.08167374612917508</v>
      </c>
    </row>
    <row r="18" spans="1:4" ht="12.75">
      <c r="A18">
        <f t="shared" si="0"/>
        <v>1929</v>
      </c>
      <c r="B18" s="12">
        <v>0.0017357996752005414</v>
      </c>
      <c r="C18" s="12">
        <v>0.007094822771993634</v>
      </c>
      <c r="D18" s="12">
        <v>0.07576198650644744</v>
      </c>
    </row>
    <row r="19" spans="1:4" ht="12.75">
      <c r="A19">
        <f t="shared" si="0"/>
        <v>1930</v>
      </c>
      <c r="B19" s="12">
        <v>0.0020723324499763475</v>
      </c>
      <c r="C19" s="12">
        <v>0.007439373251277743</v>
      </c>
      <c r="D19" s="12">
        <v>0.07190291755028089</v>
      </c>
    </row>
    <row r="20" spans="1:4" ht="12.75">
      <c r="A20">
        <f t="shared" si="0"/>
        <v>1931</v>
      </c>
      <c r="B20" s="12">
        <v>0.0018992219646071615</v>
      </c>
      <c r="C20" s="12">
        <v>0.006673430741003139</v>
      </c>
      <c r="D20" s="12">
        <v>0.06404069868222752</v>
      </c>
    </row>
    <row r="21" spans="1:4" ht="12.75">
      <c r="A21">
        <f t="shared" si="0"/>
        <v>1932</v>
      </c>
      <c r="B21" s="12">
        <v>0.00185042505379258</v>
      </c>
      <c r="C21" s="12">
        <v>0.006893004732763073</v>
      </c>
      <c r="D21" s="12">
        <v>0.06518174663248709</v>
      </c>
    </row>
    <row r="22" spans="1:4" ht="12.75">
      <c r="A22">
        <f t="shared" si="0"/>
        <v>1933</v>
      </c>
      <c r="B22" s="12">
        <v>0.0018584471767906752</v>
      </c>
      <c r="C22" s="12">
        <v>0.00694687739062199</v>
      </c>
      <c r="D22" s="12">
        <v>0.06436108874990029</v>
      </c>
    </row>
    <row r="23" spans="1:4" ht="12.75">
      <c r="A23">
        <f t="shared" si="0"/>
        <v>1934</v>
      </c>
      <c r="B23" s="12">
        <v>0.0012180488262601714</v>
      </c>
      <c r="C23" s="12">
        <v>0.004362546783419281</v>
      </c>
      <c r="D23" s="12">
        <v>0.0490867476650229</v>
      </c>
    </row>
    <row r="24" spans="1:4" ht="12.75">
      <c r="A24">
        <f t="shared" si="0"/>
        <v>1935</v>
      </c>
      <c r="B24" s="12">
        <v>0.0011402811094339007</v>
      </c>
      <c r="C24" s="12">
        <v>0.00429216435924846</v>
      </c>
      <c r="D24" s="12">
        <v>0.05758124544973289</v>
      </c>
    </row>
    <row r="25" spans="1:4" ht="12.75">
      <c r="A25">
        <f t="shared" si="0"/>
        <v>1936</v>
      </c>
      <c r="B25" s="12">
        <v>0.0013650208431628575</v>
      </c>
      <c r="C25" s="12">
        <v>0.005476293074457127</v>
      </c>
      <c r="D25" s="12">
        <v>0.08590297776203243</v>
      </c>
    </row>
    <row r="26" spans="1:4" ht="12.75">
      <c r="A26">
        <f t="shared" si="0"/>
        <v>1937</v>
      </c>
      <c r="B26" s="12">
        <v>0.002535065630442108</v>
      </c>
      <c r="C26" s="12">
        <v>0.007489778600804184</v>
      </c>
      <c r="D26" s="12">
        <v>0.10348425696196774</v>
      </c>
    </row>
    <row r="27" spans="1:4" ht="12.75">
      <c r="A27">
        <f t="shared" si="0"/>
        <v>1938</v>
      </c>
      <c r="B27" s="12">
        <v>0.003793887150420463</v>
      </c>
      <c r="C27" s="12">
        <v>0.009604262043008929</v>
      </c>
      <c r="D27" s="12">
        <v>0.10231028138838953</v>
      </c>
    </row>
    <row r="28" spans="1:4" ht="12.75">
      <c r="A28">
        <f t="shared" si="0"/>
        <v>1939</v>
      </c>
      <c r="B28" s="12">
        <v>0.003027267531652357</v>
      </c>
      <c r="C28" s="12">
        <v>0.008229593516802575</v>
      </c>
      <c r="D28" s="12">
        <v>0.10506623249641718</v>
      </c>
    </row>
    <row r="29" spans="1:4" ht="12.75">
      <c r="A29">
        <f t="shared" si="0"/>
        <v>1940</v>
      </c>
      <c r="B29" s="12">
        <v>0.002292547403642701</v>
      </c>
      <c r="C29" s="12">
        <v>0.006844642350181589</v>
      </c>
      <c r="D29" s="12">
        <v>0.08152732652508857</v>
      </c>
    </row>
    <row r="30" spans="1:4" ht="12.75">
      <c r="A30">
        <f t="shared" si="0"/>
        <v>1941</v>
      </c>
      <c r="B30" s="12">
        <v>0.004899009949324087</v>
      </c>
      <c r="C30" s="12">
        <v>0.012620085148964573</v>
      </c>
      <c r="D30" s="12">
        <v>0.12798948743897295</v>
      </c>
    </row>
    <row r="31" spans="1:4" ht="12.75">
      <c r="A31">
        <f t="shared" si="0"/>
        <v>1942</v>
      </c>
      <c r="B31" s="12">
        <v>0.00730292274760007</v>
      </c>
      <c r="C31" s="12">
        <v>0.01783939058012245</v>
      </c>
      <c r="D31" s="12">
        <v>0.13497282955184958</v>
      </c>
    </row>
    <row r="32" spans="1:4" ht="12.75">
      <c r="A32">
        <f t="shared" si="0"/>
        <v>1943</v>
      </c>
      <c r="B32" s="12">
        <v>0.00527625484177314</v>
      </c>
      <c r="C32" s="12">
        <v>0.016976569282995405</v>
      </c>
      <c r="D32" s="12">
        <v>0.1286350269969037</v>
      </c>
    </row>
    <row r="33" spans="1:4" ht="12.75">
      <c r="A33">
        <f t="shared" si="0"/>
        <v>1944</v>
      </c>
      <c r="B33" s="12">
        <v>0.009020537630030608</v>
      </c>
      <c r="C33" s="12">
        <v>0.023706093597829846</v>
      </c>
      <c r="D33" s="12">
        <v>0.12524961248973107</v>
      </c>
    </row>
    <row r="34" spans="1:4" ht="12.75">
      <c r="A34">
        <f t="shared" si="0"/>
        <v>1945</v>
      </c>
      <c r="B34" s="12">
        <v>0.009847176321754492</v>
      </c>
      <c r="C34" s="12">
        <v>0.02964388030940236</v>
      </c>
      <c r="D34" s="12">
        <v>0.12292802153941075</v>
      </c>
    </row>
    <row r="35" spans="1:4" ht="12.75">
      <c r="A35">
        <f t="shared" si="0"/>
        <v>1946</v>
      </c>
      <c r="B35" s="12">
        <v>0.033854706367383504</v>
      </c>
      <c r="C35" s="12">
        <v>0.05923061646732198</v>
      </c>
      <c r="D35" s="12">
        <v>0.15678488678016342</v>
      </c>
    </row>
    <row r="36" spans="1:4" ht="12.75">
      <c r="A36">
        <f t="shared" si="0"/>
        <v>1947</v>
      </c>
      <c r="B36" s="12">
        <v>0.005263956403657292</v>
      </c>
      <c r="C36" s="12">
        <v>0.029647745114244724</v>
      </c>
      <c r="D36" s="12">
        <v>0.145989736215217</v>
      </c>
    </row>
    <row r="37" spans="1:4" ht="12.75">
      <c r="A37">
        <f t="shared" si="0"/>
        <v>1948</v>
      </c>
      <c r="B37" s="12">
        <v>0.016508054903599037</v>
      </c>
      <c r="C37" s="12">
        <v>0.038990155737381314</v>
      </c>
      <c r="D37" s="12">
        <v>0.13832657360305192</v>
      </c>
    </row>
    <row r="38" spans="1:4" ht="12.75">
      <c r="A38">
        <f t="shared" si="0"/>
        <v>1949</v>
      </c>
      <c r="B38" s="12">
        <v>0.02482688931360806</v>
      </c>
      <c r="C38" s="12">
        <v>0.04886992479561396</v>
      </c>
      <c r="D38" s="12">
        <v>0.15064196105287966</v>
      </c>
    </row>
    <row r="39" spans="1:4" ht="12.75">
      <c r="A39">
        <f t="shared" si="0"/>
        <v>1950</v>
      </c>
      <c r="B39" s="12">
        <v>0.022095697093805104</v>
      </c>
      <c r="C39" s="12">
        <v>0.045919482712880724</v>
      </c>
      <c r="D39" s="12">
        <v>0.14669846200015127</v>
      </c>
    </row>
    <row r="40" spans="1:4" ht="12.75">
      <c r="A40">
        <f t="shared" si="0"/>
        <v>1951</v>
      </c>
      <c r="B40" s="12">
        <v>0.02319960481302676</v>
      </c>
      <c r="C40" s="12">
        <v>0.047710445442063175</v>
      </c>
      <c r="D40" s="12">
        <v>0.14845318851075992</v>
      </c>
    </row>
    <row r="41" spans="1:4" ht="12.75">
      <c r="A41">
        <f aca="true" t="shared" si="1" ref="A41:A72">A40+1</f>
        <v>1952</v>
      </c>
      <c r="B41" s="12">
        <v>0.03162092386870908</v>
      </c>
      <c r="C41" s="12">
        <v>0.058357563593440596</v>
      </c>
      <c r="D41" s="12">
        <v>0.16291286362733273</v>
      </c>
    </row>
    <row r="42" spans="1:4" ht="12.75">
      <c r="A42">
        <f t="shared" si="1"/>
        <v>1953</v>
      </c>
      <c r="B42" s="12">
        <v>0.01790717307793674</v>
      </c>
      <c r="C42" s="12">
        <v>0.04548573170884092</v>
      </c>
      <c r="D42" s="12">
        <v>0.15652781866606646</v>
      </c>
    </row>
    <row r="43" spans="1:4" ht="12.75">
      <c r="A43">
        <f t="shared" si="1"/>
        <v>1954</v>
      </c>
      <c r="B43" s="12">
        <v>0.017364571218082846</v>
      </c>
      <c r="C43" s="12">
        <v>0.043832469906271126</v>
      </c>
      <c r="D43" s="12">
        <v>0.15380683583494192</v>
      </c>
    </row>
    <row r="44" spans="1:4" ht="12.75">
      <c r="A44">
        <f t="shared" si="1"/>
        <v>1955</v>
      </c>
      <c r="B44" s="12">
        <v>0.025141228965234325</v>
      </c>
      <c r="C44" s="12">
        <v>0.05589421305004518</v>
      </c>
      <c r="D44" s="12">
        <v>0.18142556095064027</v>
      </c>
    </row>
    <row r="45" spans="1:4" ht="12.75">
      <c r="A45">
        <f t="shared" si="1"/>
        <v>1956</v>
      </c>
      <c r="B45" s="12">
        <v>0.031206114401854338</v>
      </c>
      <c r="C45" s="12">
        <v>0.06242960535820182</v>
      </c>
      <c r="D45" s="12">
        <v>0.19229545281095095</v>
      </c>
    </row>
    <row r="46" spans="1:4" ht="12.75">
      <c r="A46">
        <f t="shared" si="1"/>
        <v>1957</v>
      </c>
      <c r="B46" s="12">
        <v>0.03918619397361321</v>
      </c>
      <c r="C46" s="12">
        <v>0.07221117569261297</v>
      </c>
      <c r="D46" s="12">
        <v>0.20499687417531068</v>
      </c>
    </row>
    <row r="47" spans="1:4" ht="12.75">
      <c r="A47">
        <f t="shared" si="1"/>
        <v>1958</v>
      </c>
      <c r="B47" s="12">
        <v>0.047809040805027465</v>
      </c>
      <c r="C47" s="12">
        <v>0.08078464041792706</v>
      </c>
      <c r="D47" s="12">
        <v>0.21432759278949676</v>
      </c>
    </row>
    <row r="48" spans="1:4" ht="12.75">
      <c r="A48">
        <f t="shared" si="1"/>
        <v>1959</v>
      </c>
      <c r="B48" s="12">
        <v>0.057571309041300464</v>
      </c>
      <c r="C48" s="12">
        <v>0.09392683438900022</v>
      </c>
      <c r="D48" s="12">
        <v>0.23411003500509836</v>
      </c>
    </row>
    <row r="49" spans="1:4" ht="12.75">
      <c r="A49">
        <f t="shared" si="1"/>
        <v>1960</v>
      </c>
      <c r="B49" s="12">
        <v>0.05590203962518141</v>
      </c>
      <c r="C49" s="12">
        <v>0.09029305065426918</v>
      </c>
      <c r="D49" s="12">
        <v>0.22885259870070118</v>
      </c>
    </row>
    <row r="50" spans="1:4" ht="12.75">
      <c r="A50">
        <f t="shared" si="1"/>
        <v>1961</v>
      </c>
      <c r="B50" s="12">
        <v>0.05577575385103107</v>
      </c>
      <c r="C50" s="12">
        <v>0.09036695980758305</v>
      </c>
      <c r="D50" s="12">
        <v>0.22519855404071298</v>
      </c>
    </row>
    <row r="51" spans="1:4" ht="12.75">
      <c r="A51">
        <f t="shared" si="1"/>
        <v>1962</v>
      </c>
      <c r="B51" s="12">
        <v>0.05756421033071212</v>
      </c>
      <c r="C51" s="12">
        <v>0.09704159597818104</v>
      </c>
      <c r="D51" s="12">
        <v>0.2350691371608312</v>
      </c>
    </row>
    <row r="52" spans="1:4" ht="12.75">
      <c r="A52">
        <f t="shared" si="1"/>
        <v>1963</v>
      </c>
      <c r="B52" s="12">
        <v>0.06437906959496431</v>
      </c>
      <c r="C52" s="12">
        <v>0.1021845501688686</v>
      </c>
      <c r="D52" s="12">
        <v>0.24785394084377946</v>
      </c>
    </row>
    <row r="53" spans="1:4" ht="12.75">
      <c r="A53">
        <f t="shared" si="1"/>
        <v>1964</v>
      </c>
      <c r="B53" s="12">
        <v>0.0664731620830637</v>
      </c>
      <c r="C53" s="12">
        <v>0.10438876951944585</v>
      </c>
      <c r="D53" s="12">
        <v>0.25116714692046616</v>
      </c>
    </row>
    <row r="54" spans="1:4" ht="12.75">
      <c r="A54">
        <f t="shared" si="1"/>
        <v>1965</v>
      </c>
      <c r="B54" s="12">
        <v>0.06867179862853275</v>
      </c>
      <c r="C54" s="12">
        <v>0.10751814573444421</v>
      </c>
      <c r="D54" s="12">
        <v>0.2544523052593204</v>
      </c>
    </row>
    <row r="55" spans="1:4" ht="12.75">
      <c r="A55">
        <f t="shared" si="1"/>
        <v>1966</v>
      </c>
      <c r="B55" s="12">
        <v>0.06651158277849906</v>
      </c>
      <c r="C55" s="12">
        <v>0.10381761187938977</v>
      </c>
      <c r="D55" s="12">
        <v>0.24540778946269381</v>
      </c>
    </row>
    <row r="56" spans="1:4" ht="12.75">
      <c r="A56">
        <f t="shared" si="1"/>
        <v>1967</v>
      </c>
      <c r="B56" s="12">
        <v>0.06514068667514224</v>
      </c>
      <c r="C56" s="12">
        <v>0.11236089264943146</v>
      </c>
      <c r="D56" s="12">
        <v>0.31991848780495913</v>
      </c>
    </row>
    <row r="57" spans="1:4" ht="12.75">
      <c r="A57">
        <f t="shared" si="1"/>
        <v>1968</v>
      </c>
      <c r="B57" s="12">
        <v>0.07805362321029169</v>
      </c>
      <c r="C57" s="12">
        <v>0.13145788944712797</v>
      </c>
      <c r="D57" s="12">
        <v>0.30431722373765246</v>
      </c>
    </row>
    <row r="58" spans="1:4" ht="12.75">
      <c r="A58">
        <f t="shared" si="1"/>
        <v>1969</v>
      </c>
      <c r="B58" s="12">
        <v>0.07958173115266179</v>
      </c>
      <c r="C58" s="12">
        <v>0.1308396878745754</v>
      </c>
      <c r="D58" s="12">
        <v>0.2880133042136742</v>
      </c>
    </row>
    <row r="59" spans="1:4" ht="12.75">
      <c r="A59">
        <f t="shared" si="1"/>
        <v>1970</v>
      </c>
      <c r="B59" s="12">
        <v>0.08040311013236014</v>
      </c>
      <c r="C59" s="12">
        <v>0.12832527832611726</v>
      </c>
      <c r="D59" s="12">
        <v>0.2733038694858542</v>
      </c>
    </row>
    <row r="60" spans="1:4" ht="12.75">
      <c r="A60">
        <f t="shared" si="1"/>
        <v>1971</v>
      </c>
      <c r="B60" s="12">
        <v>0.08487069822063688</v>
      </c>
      <c r="C60" s="12">
        <v>0.13232583756506225</v>
      </c>
      <c r="D60" s="12">
        <v>0.2808953475496028</v>
      </c>
    </row>
    <row r="61" spans="1:4" ht="12.75">
      <c r="A61">
        <f t="shared" si="1"/>
        <v>1972</v>
      </c>
      <c r="B61" s="12">
        <v>0.08419557384089693</v>
      </c>
      <c r="C61" s="12">
        <v>0.12906481258752017</v>
      </c>
      <c r="D61" s="12">
        <v>0.2712685472221349</v>
      </c>
    </row>
    <row r="62" spans="1:4" ht="12.75">
      <c r="A62">
        <f t="shared" si="1"/>
        <v>1973</v>
      </c>
      <c r="B62" s="12">
        <v>0.08558680469081854</v>
      </c>
      <c r="C62" s="12">
        <v>0.13624845027274166</v>
      </c>
      <c r="D62" s="12">
        <v>0.2857052020156658</v>
      </c>
    </row>
    <row r="63" spans="1:4" ht="12.75">
      <c r="A63">
        <f t="shared" si="1"/>
        <v>1974</v>
      </c>
      <c r="B63" s="12">
        <v>0.08821519612471912</v>
      </c>
      <c r="C63" s="12">
        <v>0.13731565777481472</v>
      </c>
      <c r="D63" s="12">
        <v>0.2830564487962221</v>
      </c>
    </row>
    <row r="64" spans="1:4" ht="12.75">
      <c r="A64">
        <f t="shared" si="1"/>
        <v>1975</v>
      </c>
      <c r="B64" s="12">
        <v>0.093340449640101</v>
      </c>
      <c r="C64" s="12">
        <v>0.14358616641852437</v>
      </c>
      <c r="D64" s="12">
        <v>0.28828693474298167</v>
      </c>
    </row>
    <row r="65" spans="1:4" ht="12.75">
      <c r="A65">
        <f t="shared" si="1"/>
        <v>1976</v>
      </c>
      <c r="B65" s="12">
        <v>0.09933754981969076</v>
      </c>
      <c r="C65" s="12">
        <v>0.15091910634158895</v>
      </c>
      <c r="D65" s="12">
        <v>0.2981834597108084</v>
      </c>
    </row>
    <row r="66" spans="1:4" ht="12.75">
      <c r="A66">
        <f t="shared" si="1"/>
        <v>1977</v>
      </c>
      <c r="B66" s="12">
        <v>0.10540044137757082</v>
      </c>
      <c r="C66" s="12">
        <v>0.15758241456280186</v>
      </c>
      <c r="D66" s="12">
        <v>0.30111242133975896</v>
      </c>
    </row>
    <row r="67" spans="1:4" ht="12.75">
      <c r="A67">
        <f t="shared" si="1"/>
        <v>1978</v>
      </c>
      <c r="B67" s="12">
        <v>0.10451335221575413</v>
      </c>
      <c r="C67" s="12">
        <v>0.15557841349909354</v>
      </c>
      <c r="D67" s="12">
        <v>0.30122823119985237</v>
      </c>
    </row>
    <row r="68" spans="1:4" ht="12.75">
      <c r="A68">
        <f t="shared" si="1"/>
        <v>1979</v>
      </c>
      <c r="B68" s="12">
        <v>0.10691201775960713</v>
      </c>
      <c r="C68" s="12">
        <v>0.15926474982095828</v>
      </c>
      <c r="D68" s="12">
        <v>0.3103556536461247</v>
      </c>
    </row>
    <row r="69" spans="1:4" ht="12.75">
      <c r="A69">
        <f t="shared" si="1"/>
        <v>1980</v>
      </c>
      <c r="B69" s="12">
        <v>0.10901347020594855</v>
      </c>
      <c r="C69" s="12">
        <v>0.16075060591344742</v>
      </c>
      <c r="D69" s="12">
        <v>0.3414124380714204</v>
      </c>
    </row>
    <row r="70" spans="1:4" ht="12.75">
      <c r="A70">
        <f t="shared" si="1"/>
        <v>1981</v>
      </c>
      <c r="B70" s="12">
        <v>0.10996366135089305</v>
      </c>
      <c r="C70" s="12">
        <v>0.1691745204928892</v>
      </c>
      <c r="D70" s="12">
        <v>0.34717901605605456</v>
      </c>
    </row>
    <row r="71" spans="1:4" ht="12.75">
      <c r="A71">
        <f t="shared" si="1"/>
        <v>1982</v>
      </c>
      <c r="B71" s="12">
        <v>0.10973542929821649</v>
      </c>
      <c r="C71" s="12">
        <v>0.16404895937675312</v>
      </c>
      <c r="D71" s="12">
        <v>0.34198329183601955</v>
      </c>
    </row>
    <row r="72" spans="1:4" ht="12.75">
      <c r="A72">
        <f t="shared" si="1"/>
        <v>1983</v>
      </c>
      <c r="B72" s="12">
        <v>0.11246959121794294</v>
      </c>
      <c r="C72" s="12">
        <v>0.16697053096647782</v>
      </c>
      <c r="D72" s="12">
        <v>0.3268187103659024</v>
      </c>
    </row>
    <row r="73" spans="1:4" ht="12.75">
      <c r="A73">
        <f aca="true" t="shared" si="2" ref="A73:A87">A72+1</f>
        <v>1984</v>
      </c>
      <c r="B73" s="12">
        <v>0.10575118632596187</v>
      </c>
      <c r="C73" s="12">
        <v>0.15710423712642801</v>
      </c>
      <c r="D73" s="12">
        <v>0.3091493755309253</v>
      </c>
    </row>
    <row r="74" spans="1:4" ht="12.75">
      <c r="A74">
        <f t="shared" si="2"/>
        <v>1985</v>
      </c>
      <c r="B74" s="12">
        <v>0.10249033445670609</v>
      </c>
      <c r="C74" s="12">
        <v>0.15279977228636818</v>
      </c>
      <c r="D74" s="12">
        <v>0.301302571459914</v>
      </c>
    </row>
    <row r="75" spans="1:4" ht="12.75">
      <c r="A75">
        <f t="shared" si="2"/>
        <v>1986</v>
      </c>
      <c r="B75" s="12">
        <v>0.09808974811912029</v>
      </c>
      <c r="C75" s="12">
        <v>0.14920647996829892</v>
      </c>
      <c r="D75" s="12">
        <v>0.28696758523756427</v>
      </c>
    </row>
    <row r="76" spans="1:4" ht="12.75">
      <c r="A76">
        <f t="shared" si="2"/>
        <v>1987</v>
      </c>
      <c r="B76" s="12">
        <v>0.09253168883679473</v>
      </c>
      <c r="C76" s="12">
        <v>0.14210489307685928</v>
      </c>
      <c r="D76" s="12">
        <v>0.281705899289811</v>
      </c>
    </row>
    <row r="77" spans="1:4" ht="12.75">
      <c r="A77">
        <f t="shared" si="2"/>
        <v>1988</v>
      </c>
      <c r="B77" s="12">
        <v>0.0931979435333298</v>
      </c>
      <c r="C77" s="12">
        <v>0.14177055633206007</v>
      </c>
      <c r="D77" s="12">
        <v>0.2819775623860686</v>
      </c>
    </row>
    <row r="78" spans="1:4" ht="12.75">
      <c r="A78">
        <f t="shared" si="2"/>
        <v>1989</v>
      </c>
      <c r="B78" s="12">
        <v>0.09349494118670516</v>
      </c>
      <c r="C78" s="12">
        <v>0.14391666263125474</v>
      </c>
      <c r="D78" s="12">
        <v>0.287580060325089</v>
      </c>
    </row>
    <row r="79" spans="1:4" ht="12.75">
      <c r="A79">
        <f t="shared" si="2"/>
        <v>1990</v>
      </c>
      <c r="B79" s="12">
        <v>0.0959144233809594</v>
      </c>
      <c r="C79" s="12">
        <v>0.14713888145570722</v>
      </c>
      <c r="D79" s="12">
        <v>0.2914720407242633</v>
      </c>
    </row>
    <row r="80" spans="1:4" ht="12.75">
      <c r="A80">
        <f t="shared" si="2"/>
        <v>1991</v>
      </c>
      <c r="B80" s="12">
        <v>0.09532041761460242</v>
      </c>
      <c r="C80" s="12">
        <v>0.14536688837647782</v>
      </c>
      <c r="D80" s="12">
        <v>0.28479530710723705</v>
      </c>
    </row>
    <row r="81" spans="1:4" ht="12.75">
      <c r="A81">
        <f t="shared" si="2"/>
        <v>1992</v>
      </c>
      <c r="B81" s="12">
        <v>0.09332828033326962</v>
      </c>
      <c r="C81" s="12">
        <v>0.1413837894411558</v>
      </c>
      <c r="D81" s="12">
        <v>0.275709099219635</v>
      </c>
    </row>
    <row r="82" spans="1:4" ht="12.75">
      <c r="A82">
        <f t="shared" si="2"/>
        <v>1993</v>
      </c>
      <c r="B82" s="12">
        <v>0.08581078966309238</v>
      </c>
      <c r="C82" s="12">
        <v>0.12686901163402664</v>
      </c>
      <c r="D82" s="12">
        <v>0.26199879085109223</v>
      </c>
    </row>
    <row r="83" spans="1:4" ht="12.75">
      <c r="A83">
        <f t="shared" si="2"/>
        <v>1994</v>
      </c>
      <c r="B83" s="12">
        <v>0.08487371670504273</v>
      </c>
      <c r="C83" s="12">
        <v>0.12476436704992067</v>
      </c>
      <c r="D83" s="12">
        <v>0.2527234526675899</v>
      </c>
    </row>
    <row r="84" spans="1:4" ht="12.75">
      <c r="A84">
        <f t="shared" si="2"/>
        <v>1995</v>
      </c>
      <c r="B84" s="12">
        <v>0.0836188678845914</v>
      </c>
      <c r="C84" s="12">
        <v>0.12356908720904419</v>
      </c>
      <c r="D84" s="12">
        <v>0.2561647548569912</v>
      </c>
    </row>
    <row r="85" spans="1:4" ht="12.75">
      <c r="A85">
        <f t="shared" si="2"/>
        <v>1996</v>
      </c>
      <c r="B85" s="12">
        <v>0.07447059720549093</v>
      </c>
      <c r="C85" s="12">
        <v>0.1127936284234254</v>
      </c>
      <c r="D85" s="12">
        <v>0.23778826756493185</v>
      </c>
    </row>
    <row r="86" spans="1:4" ht="12.75">
      <c r="A86">
        <f t="shared" si="2"/>
        <v>1997</v>
      </c>
      <c r="B86" s="12">
        <v>0.07715675212969644</v>
      </c>
      <c r="C86" s="12">
        <v>0.1155677184457503</v>
      </c>
      <c r="D86" s="12">
        <v>0.2412860755967075</v>
      </c>
    </row>
    <row r="87" spans="1:4" ht="12.75">
      <c r="A87">
        <f t="shared" si="2"/>
        <v>1998</v>
      </c>
      <c r="B87" s="12">
        <v>0.0790781923888764</v>
      </c>
      <c r="C87" s="12">
        <v>0.1178384332269853</v>
      </c>
      <c r="D87" s="12">
        <v>0.24866835064772108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617"/>
  <sheetViews>
    <sheetView workbookViewId="0" topLeftCell="A1">
      <selection activeCell="A1" sqref="A1"/>
    </sheetView>
  </sheetViews>
  <sheetFormatPr defaultColWidth="11.421875" defaultRowHeight="12.75"/>
  <sheetData>
    <row r="3" spans="2:5" ht="12.75">
      <c r="B3" t="s">
        <v>5</v>
      </c>
      <c r="C3" t="s">
        <v>6</v>
      </c>
      <c r="D3" t="s">
        <v>7</v>
      </c>
      <c r="E3" t="s">
        <v>8</v>
      </c>
    </row>
    <row r="4" spans="1:5" ht="12.75">
      <c r="A4">
        <v>1915</v>
      </c>
      <c r="B4" s="13">
        <v>0.00246739690472482</v>
      </c>
      <c r="C4" s="13">
        <v>0.006874834135572002</v>
      </c>
      <c r="D4" s="13">
        <v>0.014235990348819672</v>
      </c>
      <c r="E4" s="13">
        <v>0.017109713921729962</v>
      </c>
    </row>
    <row r="5" spans="1:5" ht="12.75">
      <c r="A5">
        <v>1916</v>
      </c>
      <c r="B5" s="13">
        <v>0.011244722081060159</v>
      </c>
      <c r="C5" s="13">
        <v>0.02476800114030822</v>
      </c>
      <c r="D5" s="13">
        <v>0.04823510402923481</v>
      </c>
      <c r="E5" s="13">
        <v>0.07767697169002792</v>
      </c>
    </row>
    <row r="6" spans="1:5" ht="12.75">
      <c r="A6">
        <v>1917</v>
      </c>
      <c r="B6" s="13">
        <v>0.017993341414317344</v>
      </c>
      <c r="C6" s="13">
        <v>0.03307495045741023</v>
      </c>
      <c r="D6" s="13">
        <v>0.09977290267371444</v>
      </c>
      <c r="E6" s="13">
        <v>0.14236665386803013</v>
      </c>
    </row>
    <row r="7" spans="1:5" ht="12.75">
      <c r="A7">
        <v>1918</v>
      </c>
      <c r="B7" s="13">
        <v>0.01913164382523168</v>
      </c>
      <c r="C7" s="13">
        <v>0.0351933504055673</v>
      </c>
      <c r="D7" s="13">
        <v>0.09086808134383968</v>
      </c>
      <c r="E7" s="13">
        <v>0.12831216232569426</v>
      </c>
    </row>
    <row r="8" spans="1:5" ht="12.75">
      <c r="A8">
        <v>1919</v>
      </c>
      <c r="B8" s="13">
        <v>0.013215228612294539</v>
      </c>
      <c r="C8" s="13">
        <v>0.035281148782743826</v>
      </c>
      <c r="D8" s="13">
        <v>0.12229661589393516</v>
      </c>
      <c r="E8" s="13">
        <v>0.29430595026980017</v>
      </c>
    </row>
    <row r="9" spans="1:5" ht="12.75">
      <c r="A9">
        <f aca="true" t="shared" si="0" ref="A9:A40">A8+1</f>
        <v>1920</v>
      </c>
      <c r="B9" s="13">
        <v>0.018512602439877582</v>
      </c>
      <c r="C9" s="13">
        <v>0.04670099553518305</v>
      </c>
      <c r="D9" s="13">
        <v>0.12500009085990013</v>
      </c>
      <c r="E9" s="13">
        <v>0.2643299683992869</v>
      </c>
    </row>
    <row r="10" spans="1:5" ht="12.75">
      <c r="A10">
        <f t="shared" si="0"/>
        <v>1921</v>
      </c>
      <c r="B10" s="13">
        <v>0.01725902202643039</v>
      </c>
      <c r="C10" s="13">
        <v>0.03971078953224796</v>
      </c>
      <c r="D10" s="13">
        <v>0.1093173634087936</v>
      </c>
      <c r="E10" s="13">
        <v>0.21433168092422253</v>
      </c>
    </row>
    <row r="11" spans="1:5" ht="12.75">
      <c r="A11">
        <f t="shared" si="0"/>
        <v>1922</v>
      </c>
      <c r="B11" s="13">
        <v>0.01973050358608652</v>
      </c>
      <c r="C11" s="13">
        <v>0.04610234366960349</v>
      </c>
      <c r="D11" s="13">
        <v>0.1237840309025614</v>
      </c>
      <c r="E11" s="13">
        <v>0.24869789397339503</v>
      </c>
    </row>
    <row r="12" spans="1:5" ht="12.75">
      <c r="A12">
        <f t="shared" si="0"/>
        <v>1923</v>
      </c>
      <c r="B12" s="13">
        <v>0.027391300328678522</v>
      </c>
      <c r="C12" s="13">
        <v>0.0662823222665733</v>
      </c>
      <c r="D12" s="13">
        <v>0.16117885564396103</v>
      </c>
      <c r="E12" s="13">
        <v>0.3088512330086726</v>
      </c>
    </row>
    <row r="13" spans="1:5" ht="12.75">
      <c r="A13">
        <f t="shared" si="0"/>
        <v>1924</v>
      </c>
      <c r="B13" s="13">
        <v>0.03673404217373073</v>
      </c>
      <c r="C13" s="13">
        <v>0.08540708737724428</v>
      </c>
      <c r="D13" s="13">
        <v>0.18270328569565586</v>
      </c>
      <c r="E13" s="13">
        <v>0.3099837494922071</v>
      </c>
    </row>
    <row r="14" spans="1:5" ht="12.75">
      <c r="A14">
        <f t="shared" si="0"/>
        <v>1925</v>
      </c>
      <c r="B14" s="13">
        <v>0.033810827871668475</v>
      </c>
      <c r="C14" s="13">
        <v>0.07342670654629663</v>
      </c>
      <c r="D14" s="13">
        <v>0.15307878622086257</v>
      </c>
      <c r="E14" s="13">
        <v>0.2741686432094826</v>
      </c>
    </row>
    <row r="15" spans="1:5" ht="12.75">
      <c r="A15">
        <f t="shared" si="0"/>
        <v>1926</v>
      </c>
      <c r="B15" s="13">
        <v>0.021411082274296497</v>
      </c>
      <c r="C15" s="13">
        <v>0.04630666225329134</v>
      </c>
      <c r="D15" s="13">
        <v>0.0949500964361749</v>
      </c>
      <c r="E15" s="13">
        <v>0.16294519882400887</v>
      </c>
    </row>
    <row r="16" spans="1:5" ht="12.75">
      <c r="A16">
        <f t="shared" si="0"/>
        <v>1927</v>
      </c>
      <c r="B16" s="13">
        <v>0.02074443153469898</v>
      </c>
      <c r="C16" s="13">
        <v>0.04516410992579433</v>
      </c>
      <c r="D16" s="13">
        <v>0.09855271760137174</v>
      </c>
      <c r="E16" s="13">
        <v>0.1773056052168057</v>
      </c>
    </row>
    <row r="17" spans="1:5" ht="12.75">
      <c r="A17">
        <f t="shared" si="0"/>
        <v>1928</v>
      </c>
      <c r="B17" s="13">
        <v>0.024867944138918744</v>
      </c>
      <c r="C17" s="13">
        <v>0.05343973936996771</v>
      </c>
      <c r="D17" s="13">
        <v>0.11357802522744687</v>
      </c>
      <c r="E17" s="13">
        <v>0.19751044703708653</v>
      </c>
    </row>
    <row r="18" spans="1:5" ht="12.75">
      <c r="A18">
        <f t="shared" si="0"/>
        <v>1929</v>
      </c>
      <c r="B18" s="13">
        <v>0.022134946831413923</v>
      </c>
      <c r="C18" s="13">
        <v>0.050499198980710334</v>
      </c>
      <c r="D18" s="13">
        <v>0.10492475046959143</v>
      </c>
      <c r="E18" s="13">
        <v>0.18559405994780515</v>
      </c>
    </row>
    <row r="19" spans="1:5" ht="12.75">
      <c r="A19">
        <f t="shared" si="0"/>
        <v>1930</v>
      </c>
      <c r="B19" s="13">
        <v>0.022558113169603333</v>
      </c>
      <c r="C19" s="13">
        <v>0.047993133266244256</v>
      </c>
      <c r="D19" s="13">
        <v>0.10273931814235836</v>
      </c>
      <c r="E19" s="13">
        <v>0.17710625259731053</v>
      </c>
    </row>
    <row r="20" spans="1:5" ht="12.75">
      <c r="A20">
        <f t="shared" si="0"/>
        <v>1931</v>
      </c>
      <c r="B20" s="13">
        <v>0.019906870751119823</v>
      </c>
      <c r="C20" s="13">
        <v>0.041982580258878244</v>
      </c>
      <c r="D20" s="13">
        <v>0.09077329909070381</v>
      </c>
      <c r="E20" s="13">
        <v>0.17107848007000137</v>
      </c>
    </row>
    <row r="21" spans="1:5" ht="12.75">
      <c r="A21">
        <f t="shared" si="0"/>
        <v>1932</v>
      </c>
      <c r="B21" s="13">
        <v>0.020556622244724543</v>
      </c>
      <c r="C21" s="13">
        <v>0.04230810024867817</v>
      </c>
      <c r="D21" s="13">
        <v>0.0954296181081026</v>
      </c>
      <c r="E21" s="13">
        <v>0.18296456785427764</v>
      </c>
    </row>
    <row r="22" spans="1:5" ht="12.75">
      <c r="A22">
        <f t="shared" si="0"/>
        <v>1933</v>
      </c>
      <c r="B22" s="13">
        <v>0.020275559877120458</v>
      </c>
      <c r="C22" s="13">
        <v>0.04107180493553891</v>
      </c>
      <c r="D22" s="13">
        <v>0.09348773467054579</v>
      </c>
      <c r="E22" s="13">
        <v>0.18776708563774208</v>
      </c>
    </row>
    <row r="23" spans="1:5" ht="12.75">
      <c r="A23">
        <f t="shared" si="0"/>
        <v>1934</v>
      </c>
      <c r="B23" s="13">
        <v>0.013359179349276794</v>
      </c>
      <c r="C23" s="13">
        <v>0.02878012270968549</v>
      </c>
      <c r="D23" s="13">
        <v>0.07749476629927858</v>
      </c>
      <c r="E23" s="13">
        <v>0.1449509521712465</v>
      </c>
    </row>
    <row r="24" spans="1:5" ht="12.75">
      <c r="A24">
        <f t="shared" si="0"/>
        <v>1935</v>
      </c>
      <c r="B24" s="13">
        <v>0.013498860129412489</v>
      </c>
      <c r="C24" s="13">
        <v>0.029968491848352215</v>
      </c>
      <c r="D24" s="13">
        <v>0.08906118492925265</v>
      </c>
      <c r="E24" s="13">
        <v>0.19279550373768045</v>
      </c>
    </row>
    <row r="25" spans="1:5" ht="12.75">
      <c r="A25">
        <f t="shared" si="0"/>
        <v>1936</v>
      </c>
      <c r="B25" s="13">
        <v>0.018955013378690513</v>
      </c>
      <c r="C25" s="13">
        <v>0.042490785483980255</v>
      </c>
      <c r="D25" s="13">
        <v>0.1418077903725888</v>
      </c>
      <c r="E25" s="13">
        <v>0.26799134098962984</v>
      </c>
    </row>
    <row r="26" spans="1:5" ht="12.75">
      <c r="A26">
        <f t="shared" si="0"/>
        <v>1937</v>
      </c>
      <c r="B26" s="13">
        <v>0.02448986001449418</v>
      </c>
      <c r="C26" s="13">
        <v>0.0587721731328467</v>
      </c>
      <c r="D26" s="13">
        <v>0.1605770499573708</v>
      </c>
      <c r="E26" s="13">
        <v>0.29388102609512506</v>
      </c>
    </row>
    <row r="27" spans="1:5" ht="12.75">
      <c r="A27">
        <f t="shared" si="0"/>
        <v>1938</v>
      </c>
      <c r="B27" s="13">
        <v>0.027510128853352325</v>
      </c>
      <c r="C27" s="13">
        <v>0.06533696945450405</v>
      </c>
      <c r="D27" s="13">
        <v>0.16166630023199885</v>
      </c>
      <c r="E27" s="13">
        <v>0.2667846776449828</v>
      </c>
    </row>
    <row r="28" spans="1:5" ht="12.75">
      <c r="A28">
        <f t="shared" si="0"/>
        <v>1939</v>
      </c>
      <c r="B28" s="13">
        <v>0.022990601156709815</v>
      </c>
      <c r="C28" s="13">
        <v>0.05647178148485217</v>
      </c>
      <c r="D28" s="13">
        <v>0.16235607204420666</v>
      </c>
      <c r="E28" s="13">
        <v>0.29513245672917465</v>
      </c>
    </row>
    <row r="29" spans="1:5" ht="12.75">
      <c r="A29">
        <f t="shared" si="0"/>
        <v>1940</v>
      </c>
      <c r="B29" s="13">
        <v>0.020004896958696304</v>
      </c>
      <c r="C29" s="13">
        <v>0.04426557330575094</v>
      </c>
      <c r="D29" s="13">
        <v>0.13241883700706011</v>
      </c>
      <c r="E29" s="13">
        <v>0.22297918381679993</v>
      </c>
    </row>
    <row r="30" spans="1:5" ht="12.75">
      <c r="A30">
        <f t="shared" si="0"/>
        <v>1941</v>
      </c>
      <c r="B30" s="13">
        <v>0.03562308203339555</v>
      </c>
      <c r="C30" s="13">
        <v>0.0902373046887817</v>
      </c>
      <c r="D30" s="13">
        <v>0.2074671721662006</v>
      </c>
      <c r="E30" s="13">
        <v>0.3456943098246977</v>
      </c>
    </row>
    <row r="31" spans="1:5" ht="12.75">
      <c r="A31">
        <f t="shared" si="0"/>
        <v>1942</v>
      </c>
      <c r="B31" s="13">
        <v>0.05257844176649744</v>
      </c>
      <c r="C31" s="13">
        <v>0.11007679287259314</v>
      </c>
      <c r="D31" s="13">
        <v>0.2166861132132594</v>
      </c>
      <c r="E31" s="13">
        <v>0.2984879713230712</v>
      </c>
    </row>
    <row r="32" spans="1:5" ht="12.75">
      <c r="A32">
        <f t="shared" si="0"/>
        <v>1943</v>
      </c>
      <c r="B32" s="13">
        <v>0.05491001489308849</v>
      </c>
      <c r="C32" s="13">
        <v>0.10568815025342801</v>
      </c>
      <c r="D32" s="13">
        <v>0.20500785957483422</v>
      </c>
      <c r="E32" s="13">
        <v>0.30722664765623564</v>
      </c>
    </row>
    <row r="33" spans="1:5" ht="12.75">
      <c r="A33">
        <f t="shared" si="0"/>
        <v>1944</v>
      </c>
      <c r="B33" s="13">
        <v>0.06440415317259761</v>
      </c>
      <c r="C33" s="13">
        <v>0.1110315498605671</v>
      </c>
      <c r="D33" s="13">
        <v>0.19457854939847333</v>
      </c>
      <c r="E33" s="13">
        <v>0.2712932910595461</v>
      </c>
    </row>
    <row r="34" spans="1:5" ht="12.75">
      <c r="A34">
        <f t="shared" si="0"/>
        <v>1945</v>
      </c>
      <c r="B34" s="13">
        <v>0.06626115175002659</v>
      </c>
      <c r="C34" s="13">
        <v>0.10462462674077105</v>
      </c>
      <c r="D34" s="13">
        <v>0.1829788537904568</v>
      </c>
      <c r="E34" s="13">
        <v>0.3410219688189823</v>
      </c>
    </row>
    <row r="35" spans="1:5" ht="12.75">
      <c r="A35">
        <f t="shared" si="0"/>
        <v>1946</v>
      </c>
      <c r="B35" s="13">
        <v>0.08523107399718052</v>
      </c>
      <c r="C35" s="13">
        <v>0.12499843575866684</v>
      </c>
      <c r="D35" s="13">
        <v>0.228593045130845</v>
      </c>
      <c r="E35" s="13">
        <v>0.41874151694617884</v>
      </c>
    </row>
    <row r="36" spans="1:5" ht="12.75">
      <c r="A36">
        <f t="shared" si="0"/>
        <v>1947</v>
      </c>
      <c r="B36" s="13">
        <v>0.07628000869723163</v>
      </c>
      <c r="C36" s="13">
        <v>0.12389942979854646</v>
      </c>
      <c r="D36" s="13">
        <v>0.2176761934217997</v>
      </c>
      <c r="E36" s="13">
        <v>0.3638894064133986</v>
      </c>
    </row>
    <row r="37" spans="1:5" ht="12.75">
      <c r="A37">
        <f t="shared" si="0"/>
        <v>1948</v>
      </c>
      <c r="B37" s="13">
        <v>0.07947735379349133</v>
      </c>
      <c r="C37" s="13">
        <v>0.11661059604366418</v>
      </c>
      <c r="D37" s="13">
        <v>0.19438013156398104</v>
      </c>
      <c r="E37" s="13">
        <v>0.35870954695023377</v>
      </c>
    </row>
    <row r="38" spans="1:5" ht="12.75">
      <c r="A38">
        <f t="shared" si="0"/>
        <v>1949</v>
      </c>
      <c r="B38" s="13">
        <v>0.08224980161165878</v>
      </c>
      <c r="C38" s="13">
        <v>0.12054375932644971</v>
      </c>
      <c r="D38" s="13">
        <v>0.2185216193921285</v>
      </c>
      <c r="E38" s="13">
        <v>0.39238067849292624</v>
      </c>
    </row>
    <row r="39" spans="1:5" ht="12.75">
      <c r="A39">
        <f t="shared" si="0"/>
        <v>1950</v>
      </c>
      <c r="B39" s="13">
        <v>0.07934418796071568</v>
      </c>
      <c r="C39" s="13">
        <v>0.11754645898681898</v>
      </c>
      <c r="D39" s="13">
        <v>0.21780662627688913</v>
      </c>
      <c r="E39" s="13">
        <v>0.3686786662940388</v>
      </c>
    </row>
    <row r="40" spans="1:5" ht="12.75">
      <c r="A40">
        <f t="shared" si="0"/>
        <v>1951</v>
      </c>
      <c r="B40" s="13">
        <v>0.08292592825670543</v>
      </c>
      <c r="C40" s="13">
        <v>0.12163625186586013</v>
      </c>
      <c r="D40" s="13">
        <v>0.21987872531297564</v>
      </c>
      <c r="E40" s="13">
        <v>0.3678543995755135</v>
      </c>
    </row>
    <row r="41" spans="1:5" ht="12.75">
      <c r="A41">
        <f aca="true" t="shared" si="1" ref="A41:A72">A40+1</f>
        <v>1952</v>
      </c>
      <c r="B41" s="13">
        <v>0.09620887672530314</v>
      </c>
      <c r="C41" s="13">
        <v>0.1393933161678789</v>
      </c>
      <c r="D41" s="13">
        <v>0.23833963755421717</v>
      </c>
      <c r="E41" s="13">
        <v>0.37829665081189523</v>
      </c>
    </row>
    <row r="42" spans="1:5" ht="12.75">
      <c r="A42">
        <f t="shared" si="1"/>
        <v>1953</v>
      </c>
      <c r="B42" s="13">
        <v>0.0870979358900191</v>
      </c>
      <c r="C42" s="13">
        <v>0.1339693732175267</v>
      </c>
      <c r="D42" s="13">
        <v>0.23229146553476313</v>
      </c>
      <c r="E42" s="13">
        <v>0.37685589527458235</v>
      </c>
    </row>
    <row r="43" spans="1:5" ht="12.75">
      <c r="A43">
        <f t="shared" si="1"/>
        <v>1954</v>
      </c>
      <c r="B43" s="13">
        <v>0.086587042020575</v>
      </c>
      <c r="C43" s="13">
        <v>0.13122166246778094</v>
      </c>
      <c r="D43" s="13">
        <v>0.22998261797038178</v>
      </c>
      <c r="E43" s="13">
        <v>0.38044930432901103</v>
      </c>
    </row>
    <row r="44" spans="1:5" ht="12.75">
      <c r="A44">
        <f t="shared" si="1"/>
        <v>1955</v>
      </c>
      <c r="B44" s="13">
        <v>0.10578870590629334</v>
      </c>
      <c r="C44" s="13">
        <v>0.15801821163962443</v>
      </c>
      <c r="D44" s="13">
        <v>0.26629797378405135</v>
      </c>
      <c r="E44" s="13">
        <v>0.4321392513040415</v>
      </c>
    </row>
    <row r="45" spans="1:5" ht="12.75">
      <c r="A45">
        <f t="shared" si="1"/>
        <v>1956</v>
      </c>
      <c r="B45" s="13">
        <v>0.1172215491525882</v>
      </c>
      <c r="C45" s="13">
        <v>0.17040041666899192</v>
      </c>
      <c r="D45" s="13">
        <v>0.277227611517047</v>
      </c>
      <c r="E45" s="13">
        <v>0.44255198015030084</v>
      </c>
    </row>
    <row r="46" spans="1:5" ht="12.75">
      <c r="A46">
        <f t="shared" si="1"/>
        <v>1957</v>
      </c>
      <c r="B46" s="13">
        <v>0.12854102173452614</v>
      </c>
      <c r="C46" s="13">
        <v>0.1847528825521766</v>
      </c>
      <c r="D46" s="13">
        <v>0.2908408576213856</v>
      </c>
      <c r="E46" s="13">
        <v>0.4532368544220663</v>
      </c>
    </row>
    <row r="47" spans="1:5" ht="12.75">
      <c r="A47">
        <f t="shared" si="1"/>
        <v>1958</v>
      </c>
      <c r="B47" s="13">
        <v>0.13827907416705665</v>
      </c>
      <c r="C47" s="13">
        <v>0.19479299457551597</v>
      </c>
      <c r="D47" s="13">
        <v>0.30309204208193935</v>
      </c>
      <c r="E47" s="13">
        <v>0.4559229270893985</v>
      </c>
    </row>
    <row r="48" spans="1:5" ht="12.75">
      <c r="A48">
        <f t="shared" si="1"/>
        <v>1959</v>
      </c>
      <c r="B48" s="13">
        <v>0.1558628017695779</v>
      </c>
      <c r="C48" s="13">
        <v>0.21683014697971445</v>
      </c>
      <c r="D48" s="13">
        <v>0.3272831784763946</v>
      </c>
      <c r="E48" s="13">
        <v>0.4855041432235586</v>
      </c>
    </row>
    <row r="49" spans="1:5" ht="12.75">
      <c r="A49">
        <f t="shared" si="1"/>
        <v>1960</v>
      </c>
      <c r="B49" s="13">
        <v>0.1508860180859099</v>
      </c>
      <c r="C49" s="13">
        <v>0.21178718182554243</v>
      </c>
      <c r="D49" s="13">
        <v>0.31987542967597915</v>
      </c>
      <c r="E49" s="13">
        <v>0.4758993166468587</v>
      </c>
    </row>
    <row r="50" spans="1:5" ht="12.75">
      <c r="A50">
        <f t="shared" si="1"/>
        <v>1961</v>
      </c>
      <c r="B50" s="13">
        <v>0.15207880534646923</v>
      </c>
      <c r="C50" s="13">
        <v>0.20896905918925782</v>
      </c>
      <c r="D50" s="13">
        <v>0.31177461051660926</v>
      </c>
      <c r="E50" s="13">
        <v>0.4588220618104621</v>
      </c>
    </row>
    <row r="51" spans="1:5" ht="12.75">
      <c r="A51">
        <f t="shared" si="1"/>
        <v>1962</v>
      </c>
      <c r="B51" s="13">
        <v>0.16282095855857315</v>
      </c>
      <c r="C51" s="13">
        <v>0.21959741926523166</v>
      </c>
      <c r="D51" s="13">
        <v>0.3251788557064261</v>
      </c>
      <c r="E51" s="13">
        <v>0.4654278013809112</v>
      </c>
    </row>
    <row r="52" spans="1:5" ht="12.75">
      <c r="A52">
        <f t="shared" si="1"/>
        <v>1963</v>
      </c>
      <c r="B52" s="13">
        <v>0.17596270715107157</v>
      </c>
      <c r="C52" s="13">
        <v>0.23374301921461554</v>
      </c>
      <c r="D52" s="13">
        <v>0.33934271536559485</v>
      </c>
      <c r="E52" s="13">
        <v>0.477988738037976</v>
      </c>
    </row>
    <row r="53" spans="1:5" ht="12.75">
      <c r="A53">
        <f t="shared" si="1"/>
        <v>1964</v>
      </c>
      <c r="B53" s="13">
        <v>0.1790080014015374</v>
      </c>
      <c r="C53" s="13">
        <v>0.23789364105818767</v>
      </c>
      <c r="D53" s="13">
        <v>0.3432631598758407</v>
      </c>
      <c r="E53" s="13">
        <v>0.4813302035179371</v>
      </c>
    </row>
    <row r="54" spans="1:5" ht="12.75">
      <c r="A54">
        <f t="shared" si="1"/>
        <v>1965</v>
      </c>
      <c r="B54" s="13">
        <v>0.18272219931013567</v>
      </c>
      <c r="C54" s="13">
        <v>0.24127942368457395</v>
      </c>
      <c r="D54" s="13">
        <v>0.34664075640514674</v>
      </c>
      <c r="E54" s="13">
        <v>0.4836149389790711</v>
      </c>
    </row>
    <row r="55" spans="1:5" ht="12.75">
      <c r="A55">
        <f t="shared" si="1"/>
        <v>1966</v>
      </c>
      <c r="B55" s="13">
        <v>0.17656642519905977</v>
      </c>
      <c r="C55" s="13">
        <v>0.23245899920670532</v>
      </c>
      <c r="D55" s="13">
        <v>0.333241591744387</v>
      </c>
      <c r="E55" s="13">
        <v>0.4622070690312656</v>
      </c>
    </row>
    <row r="56" spans="1:5" ht="12.75">
      <c r="A56">
        <f t="shared" si="1"/>
        <v>1967</v>
      </c>
      <c r="B56" s="13">
        <v>0.22543447958785567</v>
      </c>
      <c r="C56" s="13">
        <v>0.30660023120751756</v>
      </c>
      <c r="D56" s="13">
        <v>0.43430251825509586</v>
      </c>
      <c r="E56" s="13">
        <v>0.591052421025216</v>
      </c>
    </row>
    <row r="57" spans="1:5" ht="12.75">
      <c r="A57">
        <f t="shared" si="1"/>
        <v>1968</v>
      </c>
      <c r="B57" s="13">
        <v>0.2223658639881278</v>
      </c>
      <c r="C57" s="13">
        <v>0.28810586681952355</v>
      </c>
      <c r="D57" s="13">
        <v>0.4085179115276015</v>
      </c>
      <c r="E57" s="13">
        <v>0.55412111245877</v>
      </c>
    </row>
    <row r="58" spans="1:5" ht="12.75">
      <c r="A58">
        <f t="shared" si="1"/>
        <v>1969</v>
      </c>
      <c r="B58" s="13">
        <v>0.20995262368817275</v>
      </c>
      <c r="C58" s="13">
        <v>0.27299293468119024</v>
      </c>
      <c r="D58" s="13">
        <v>0.38647351509190564</v>
      </c>
      <c r="E58" s="13">
        <v>0.5239464026366282</v>
      </c>
    </row>
    <row r="59" spans="1:5" ht="12.75">
      <c r="A59">
        <f t="shared" si="1"/>
        <v>1970</v>
      </c>
      <c r="B59" s="13">
        <v>0.20006667401766925</v>
      </c>
      <c r="C59" s="13">
        <v>0.2598357685989719</v>
      </c>
      <c r="D59" s="13">
        <v>0.366880903625729</v>
      </c>
      <c r="E59" s="13">
        <v>0.494976508151267</v>
      </c>
    </row>
    <row r="60" spans="1:5" ht="12.75">
      <c r="A60">
        <f t="shared" si="1"/>
        <v>1971</v>
      </c>
      <c r="B60" s="13">
        <v>0.20603743033461183</v>
      </c>
      <c r="C60" s="13">
        <v>0.2675441936985189</v>
      </c>
      <c r="D60" s="13">
        <v>0.3776614084182973</v>
      </c>
      <c r="E60" s="13">
        <v>0.49854827374703303</v>
      </c>
    </row>
    <row r="61" spans="1:5" ht="12.75">
      <c r="A61">
        <f t="shared" si="1"/>
        <v>1972</v>
      </c>
      <c r="B61" s="13">
        <v>0.19850241885197847</v>
      </c>
      <c r="C61" s="13">
        <v>0.2575214476456314</v>
      </c>
      <c r="D61" s="13">
        <v>0.3643650456563745</v>
      </c>
      <c r="E61" s="13">
        <v>0.4758280028834301</v>
      </c>
    </row>
    <row r="62" spans="1:5" ht="12.75">
      <c r="A62">
        <f t="shared" si="1"/>
        <v>1973</v>
      </c>
      <c r="B62" s="13">
        <v>0.21018873390539228</v>
      </c>
      <c r="C62" s="13">
        <v>0.2705166026637097</v>
      </c>
      <c r="D62" s="13">
        <v>0.379796228295425</v>
      </c>
      <c r="E62" s="13">
        <v>0.48828506729256993</v>
      </c>
    </row>
    <row r="63" spans="1:5" ht="12.75">
      <c r="A63">
        <f t="shared" si="1"/>
        <v>1974</v>
      </c>
      <c r="B63" s="13">
        <v>0.20977323654689328</v>
      </c>
      <c r="C63" s="13">
        <v>0.26932589082330266</v>
      </c>
      <c r="D63" s="13">
        <v>0.38132411775507147</v>
      </c>
      <c r="E63" s="13">
        <v>0.4859188074469864</v>
      </c>
    </row>
    <row r="64" spans="1:5" ht="12.75">
      <c r="A64">
        <f t="shared" si="1"/>
        <v>1975</v>
      </c>
      <c r="B64" s="13">
        <v>0.21628615555038283</v>
      </c>
      <c r="C64" s="13">
        <v>0.27456693555606504</v>
      </c>
      <c r="D64" s="13">
        <v>0.38601075278941105</v>
      </c>
      <c r="E64" s="13">
        <v>0.48870548486699555</v>
      </c>
    </row>
    <row r="65" spans="1:5" ht="12.75">
      <c r="A65">
        <f t="shared" si="1"/>
        <v>1976</v>
      </c>
      <c r="B65" s="13">
        <v>0.2251084656620489</v>
      </c>
      <c r="C65" s="13">
        <v>0.2851180198592813</v>
      </c>
      <c r="D65" s="13">
        <v>0.3970211725265326</v>
      </c>
      <c r="E65" s="13">
        <v>0.493371626728789</v>
      </c>
    </row>
    <row r="66" spans="1:5" ht="12.75">
      <c r="A66">
        <f t="shared" si="1"/>
        <v>1977</v>
      </c>
      <c r="B66" s="13">
        <v>0.22756415640756195</v>
      </c>
      <c r="C66" s="13">
        <v>0.28768309471248915</v>
      </c>
      <c r="D66" s="13">
        <v>0.4000129192160626</v>
      </c>
      <c r="E66" s="13">
        <v>0.49493735705510034</v>
      </c>
    </row>
    <row r="67" spans="1:5" ht="12.75">
      <c r="A67">
        <f t="shared" si="1"/>
        <v>1978</v>
      </c>
      <c r="B67" s="13">
        <v>0.22708084232167206</v>
      </c>
      <c r="C67" s="13">
        <v>0.2885885310603906</v>
      </c>
      <c r="D67" s="13">
        <v>0.40104596979824225</v>
      </c>
      <c r="E67" s="13">
        <v>0.49524691477709376</v>
      </c>
    </row>
    <row r="68" spans="1:5" ht="12.75">
      <c r="A68">
        <f t="shared" si="1"/>
        <v>1979</v>
      </c>
      <c r="B68" s="13">
        <v>0.23334387456768518</v>
      </c>
      <c r="C68" s="13">
        <v>0.29884950472956906</v>
      </c>
      <c r="D68" s="13">
        <v>0.4099913872710203</v>
      </c>
      <c r="E68" s="13">
        <v>0.49904312426950276</v>
      </c>
    </row>
    <row r="69" spans="1:5" ht="12.75">
      <c r="A69">
        <f t="shared" si="1"/>
        <v>1980</v>
      </c>
      <c r="B69" s="13">
        <v>0.23421974268265608</v>
      </c>
      <c r="C69" s="13">
        <v>0.3223471029067915</v>
      </c>
      <c r="D69" s="13">
        <v>0.48609640513307695</v>
      </c>
      <c r="E69" s="13">
        <v>0.6144784385757397</v>
      </c>
    </row>
    <row r="70" spans="1:5" ht="12.75">
      <c r="A70">
        <f t="shared" si="1"/>
        <v>1981</v>
      </c>
      <c r="B70" s="13">
        <v>0.2559024403003643</v>
      </c>
      <c r="C70" s="13">
        <v>0.3420079671502522</v>
      </c>
      <c r="D70" s="13">
        <v>0.4576485001339679</v>
      </c>
      <c r="E70" s="13">
        <v>0.5481318564086319</v>
      </c>
    </row>
    <row r="71" spans="1:5" ht="12.75">
      <c r="A71">
        <f t="shared" si="1"/>
        <v>1982</v>
      </c>
      <c r="B71" s="13">
        <v>0.243398748445604</v>
      </c>
      <c r="C71" s="13">
        <v>0.3340919505637603</v>
      </c>
      <c r="D71" s="13">
        <v>0.4690576106440587</v>
      </c>
      <c r="E71" s="13">
        <v>0.5756391291418089</v>
      </c>
    </row>
    <row r="72" spans="1:5" ht="12.75">
      <c r="A72">
        <f t="shared" si="1"/>
        <v>1983</v>
      </c>
      <c r="B72" s="13">
        <v>0.23904085447056564</v>
      </c>
      <c r="C72" s="13">
        <v>0.321231597929916</v>
      </c>
      <c r="D72" s="13">
        <v>0.44577916869301193</v>
      </c>
      <c r="E72" s="13">
        <v>0.5470888027932681</v>
      </c>
    </row>
    <row r="73" spans="1:5" ht="12.75">
      <c r="A73">
        <f aca="true" t="shared" si="2" ref="A73:A87">A72+1</f>
        <v>1984</v>
      </c>
      <c r="B73" s="13">
        <v>0.2266711089512587</v>
      </c>
      <c r="C73" s="13">
        <v>0.30231730841348875</v>
      </c>
      <c r="D73" s="13">
        <v>0.42268736558094694</v>
      </c>
      <c r="E73" s="13">
        <v>0.519813336519647</v>
      </c>
    </row>
    <row r="74" spans="1:5" ht="12.75">
      <c r="A74">
        <f t="shared" si="2"/>
        <v>1985</v>
      </c>
      <c r="B74" s="13">
        <v>0.2192262664494582</v>
      </c>
      <c r="C74" s="13">
        <v>0.29565221667064867</v>
      </c>
      <c r="D74" s="13">
        <v>0.4103633473608731</v>
      </c>
      <c r="E74" s="13">
        <v>0.5030135463408923</v>
      </c>
    </row>
    <row r="75" spans="1:5" ht="12.75">
      <c r="A75">
        <f t="shared" si="2"/>
        <v>1986</v>
      </c>
      <c r="B75" s="13">
        <v>0.21390311219702965</v>
      </c>
      <c r="C75" s="13">
        <v>0.2838328903391913</v>
      </c>
      <c r="D75" s="13">
        <v>0.3785142720859146</v>
      </c>
      <c r="E75" s="13">
        <v>0.4508980183023637</v>
      </c>
    </row>
    <row r="76" spans="1:5" ht="12.75">
      <c r="A76">
        <f t="shared" si="2"/>
        <v>1987</v>
      </c>
      <c r="B76" s="13">
        <v>0.20548785850363632</v>
      </c>
      <c r="C76" s="13">
        <v>0.2770433616848077</v>
      </c>
      <c r="D76" s="13">
        <v>0.3713672190356089</v>
      </c>
      <c r="E76" s="13">
        <v>0.44150893228847854</v>
      </c>
    </row>
    <row r="77" spans="1:5" ht="12.75">
      <c r="A77">
        <f t="shared" si="2"/>
        <v>1988</v>
      </c>
      <c r="B77" s="13">
        <v>0.20519438768400672</v>
      </c>
      <c r="C77" s="13">
        <v>0.27688936161823824</v>
      </c>
      <c r="D77" s="13">
        <v>0.36922787992125383</v>
      </c>
      <c r="E77" s="13">
        <v>0.43780796343894884</v>
      </c>
    </row>
    <row r="78" spans="1:5" ht="12.75">
      <c r="A78">
        <f t="shared" si="2"/>
        <v>1989</v>
      </c>
      <c r="B78" s="13">
        <v>0.20969649436705726</v>
      </c>
      <c r="C78" s="13">
        <v>0.28164774362897477</v>
      </c>
      <c r="D78" s="13">
        <v>0.37341741138496304</v>
      </c>
      <c r="E78" s="13">
        <v>0.44019406219367563</v>
      </c>
    </row>
    <row r="79" spans="1:5" ht="12.75">
      <c r="A79">
        <f t="shared" si="2"/>
        <v>1990</v>
      </c>
      <c r="B79" s="13">
        <v>0.21340376295542002</v>
      </c>
      <c r="C79" s="13">
        <v>0.285552026005138</v>
      </c>
      <c r="D79" s="13">
        <v>0.3775700818199813</v>
      </c>
      <c r="E79" s="13">
        <v>0.44471361268172943</v>
      </c>
    </row>
    <row r="80" spans="1:5" ht="12.75">
      <c r="A80">
        <f t="shared" si="2"/>
        <v>1991</v>
      </c>
      <c r="B80" s="13">
        <v>0.20897599335232694</v>
      </c>
      <c r="C80" s="13">
        <v>0.27976441014998765</v>
      </c>
      <c r="D80" s="13">
        <v>0.3714656882674294</v>
      </c>
      <c r="E80" s="13">
        <v>0.43946221842469835</v>
      </c>
    </row>
    <row r="81" spans="1:5" ht="12.75">
      <c r="A81">
        <f t="shared" si="2"/>
        <v>1992</v>
      </c>
      <c r="B81" s="13">
        <v>0.20198720917329296</v>
      </c>
      <c r="C81" s="13">
        <v>0.2712095058891948</v>
      </c>
      <c r="D81" s="13">
        <v>0.3625001943119821</v>
      </c>
      <c r="E81" s="13">
        <v>0.43107034432672064</v>
      </c>
    </row>
    <row r="82" spans="1:5" ht="12.75">
      <c r="A82">
        <f t="shared" si="2"/>
        <v>1993</v>
      </c>
      <c r="B82" s="13">
        <v>0.18857077269468006</v>
      </c>
      <c r="C82" s="13">
        <v>0.2569514196744739</v>
      </c>
      <c r="D82" s="13">
        <v>0.3488801322752243</v>
      </c>
      <c r="E82" s="13">
        <v>0.4214383282388908</v>
      </c>
    </row>
    <row r="83" spans="1:5" ht="12.75">
      <c r="A83">
        <f t="shared" si="2"/>
        <v>1994</v>
      </c>
      <c r="B83" s="13">
        <v>0.18424475479127841</v>
      </c>
      <c r="C83" s="13">
        <v>0.24227886880358174</v>
      </c>
      <c r="D83" s="13">
        <v>0.3377832212693496</v>
      </c>
      <c r="E83" s="13">
        <v>0.4159340731552071</v>
      </c>
    </row>
    <row r="84" spans="1:5" ht="12.75">
      <c r="A84">
        <f t="shared" si="2"/>
        <v>1995</v>
      </c>
      <c r="B84" s="13">
        <v>0.18382938796616966</v>
      </c>
      <c r="C84" s="13">
        <v>0.250920994592904</v>
      </c>
      <c r="D84" s="13">
        <v>0.3414639283710983</v>
      </c>
      <c r="E84" s="13">
        <v>0.4130036063732226</v>
      </c>
    </row>
    <row r="85" spans="1:5" ht="12.75">
      <c r="A85">
        <f t="shared" si="2"/>
        <v>1996</v>
      </c>
      <c r="B85" s="13">
        <v>0.16904396789872841</v>
      </c>
      <c r="C85" s="13">
        <v>0.23272037072775653</v>
      </c>
      <c r="D85" s="13">
        <v>0.3194538999386833</v>
      </c>
      <c r="E85" s="13">
        <v>0.388126806263154</v>
      </c>
    </row>
    <row r="86" spans="1:5" ht="12.75">
      <c r="A86">
        <f t="shared" si="2"/>
        <v>1997</v>
      </c>
      <c r="B86" s="13">
        <v>0.17202862842687622</v>
      </c>
      <c r="C86" s="13">
        <v>0.23608550909671228</v>
      </c>
      <c r="D86" s="13">
        <v>0.3217054996698021</v>
      </c>
      <c r="E86" s="13">
        <v>0.38916261179603034</v>
      </c>
    </row>
    <row r="87" spans="1:5" ht="12.75">
      <c r="A87">
        <f t="shared" si="2"/>
        <v>1998</v>
      </c>
      <c r="B87" s="13">
        <v>0.18189417738603336</v>
      </c>
      <c r="C87" s="13">
        <v>0.2440804198541265</v>
      </c>
      <c r="D87" s="13">
        <v>0.32563901019729047</v>
      </c>
      <c r="E87" s="13">
        <v>0.3902937987271049</v>
      </c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  <row r="488" ht="12.75">
      <c r="D488" s="1"/>
    </row>
    <row r="489" ht="12.75">
      <c r="D489" s="1"/>
    </row>
    <row r="490" ht="12.75">
      <c r="D490" s="1"/>
    </row>
    <row r="491" ht="12.75">
      <c r="D491" s="1"/>
    </row>
    <row r="492" ht="12.75">
      <c r="D492" s="1"/>
    </row>
    <row r="493" ht="12.75">
      <c r="D493" s="1"/>
    </row>
    <row r="494" ht="12.75">
      <c r="D494" s="1"/>
    </row>
    <row r="495" ht="12.75">
      <c r="D495" s="1"/>
    </row>
    <row r="496" ht="12.75">
      <c r="D496" s="1"/>
    </row>
    <row r="497" ht="12.75">
      <c r="D497" s="1"/>
    </row>
    <row r="498" ht="12.75">
      <c r="D498" s="1"/>
    </row>
    <row r="499" ht="12.75">
      <c r="D499" s="1"/>
    </row>
    <row r="500" ht="12.75">
      <c r="D500" s="1"/>
    </row>
    <row r="501" ht="12.75">
      <c r="D501" s="1"/>
    </row>
    <row r="502" ht="12.75">
      <c r="D502" s="1"/>
    </row>
    <row r="503" ht="12.75">
      <c r="D503" s="1"/>
    </row>
    <row r="504" ht="12.75">
      <c r="D504" s="1"/>
    </row>
    <row r="505" ht="12.75">
      <c r="D505" s="1"/>
    </row>
    <row r="506" ht="12.75">
      <c r="D506" s="1"/>
    </row>
    <row r="507" ht="12.75">
      <c r="D507" s="1"/>
    </row>
    <row r="508" ht="12.75">
      <c r="D508" s="1"/>
    </row>
    <row r="509" ht="12.75">
      <c r="D509" s="1"/>
    </row>
    <row r="510" ht="12.75">
      <c r="D510" s="1"/>
    </row>
    <row r="511" ht="12.75">
      <c r="D511" s="1"/>
    </row>
    <row r="512" ht="12.75">
      <c r="D512" s="1"/>
    </row>
    <row r="513" ht="12.75">
      <c r="D513" s="1"/>
    </row>
    <row r="514" ht="12.75">
      <c r="D514" s="1"/>
    </row>
    <row r="515" ht="12.75">
      <c r="D515" s="1"/>
    </row>
    <row r="516" ht="12.75">
      <c r="D516" s="1"/>
    </row>
    <row r="517" ht="12.75">
      <c r="D517" s="1"/>
    </row>
    <row r="518" ht="12.75">
      <c r="D518" s="1"/>
    </row>
    <row r="519" ht="12.75">
      <c r="D519" s="1"/>
    </row>
    <row r="520" ht="12.75">
      <c r="D520" s="1"/>
    </row>
    <row r="521" ht="12.75">
      <c r="D521" s="1"/>
    </row>
    <row r="522" ht="12.75">
      <c r="D522" s="1"/>
    </row>
    <row r="523" ht="12.75">
      <c r="D523" s="1"/>
    </row>
    <row r="524" ht="12.75">
      <c r="D524" s="1"/>
    </row>
    <row r="525" ht="12.75">
      <c r="D525" s="1"/>
    </row>
    <row r="526" ht="12.75">
      <c r="D526" s="1"/>
    </row>
    <row r="527" ht="12.75">
      <c r="D527" s="1"/>
    </row>
    <row r="528" ht="12.75">
      <c r="D528" s="1"/>
    </row>
    <row r="529" ht="12.75">
      <c r="D529" s="1"/>
    </row>
    <row r="530" ht="12.75">
      <c r="D530" s="1"/>
    </row>
    <row r="531" ht="12.75">
      <c r="D531" s="1"/>
    </row>
    <row r="532" ht="12.75">
      <c r="D532" s="1"/>
    </row>
    <row r="533" ht="12.75">
      <c r="D533" s="1"/>
    </row>
    <row r="534" ht="12.75">
      <c r="D534" s="1"/>
    </row>
    <row r="535" ht="12.75">
      <c r="D535" s="1"/>
    </row>
    <row r="536" ht="12.75">
      <c r="D536" s="1"/>
    </row>
    <row r="537" ht="12.75">
      <c r="D537" s="1"/>
    </row>
    <row r="538" ht="12.75">
      <c r="D538" s="1"/>
    </row>
    <row r="539" ht="12.75">
      <c r="D539" s="1"/>
    </row>
    <row r="540" ht="12.75">
      <c r="D540" s="1"/>
    </row>
    <row r="541" ht="12.75">
      <c r="D541" s="1"/>
    </row>
    <row r="542" ht="12.75">
      <c r="D542" s="1"/>
    </row>
    <row r="543" ht="12.75">
      <c r="D543" s="1"/>
    </row>
    <row r="544" ht="12.75">
      <c r="D544" s="1"/>
    </row>
    <row r="545" ht="12.75">
      <c r="D545" s="1"/>
    </row>
    <row r="546" ht="12.75">
      <c r="D546" s="1"/>
    </row>
    <row r="547" ht="12.75">
      <c r="D547" s="1"/>
    </row>
    <row r="548" ht="12.75">
      <c r="D548" s="1"/>
    </row>
    <row r="549" ht="12.75">
      <c r="D549" s="1"/>
    </row>
    <row r="550" ht="12.75">
      <c r="D550" s="1"/>
    </row>
    <row r="551" ht="12.75">
      <c r="D551" s="1"/>
    </row>
    <row r="552" ht="12.75">
      <c r="D552" s="1"/>
    </row>
    <row r="553" ht="12.75">
      <c r="D553" s="1"/>
    </row>
    <row r="554" ht="12.75">
      <c r="D554" s="1"/>
    </row>
    <row r="555" ht="12.75">
      <c r="D555" s="1"/>
    </row>
    <row r="556" ht="12.75">
      <c r="D556" s="1"/>
    </row>
    <row r="557" ht="12.75">
      <c r="D557" s="1"/>
    </row>
    <row r="558" ht="12.75">
      <c r="D558" s="1"/>
    </row>
    <row r="559" ht="12.75">
      <c r="D559" s="1"/>
    </row>
    <row r="560" ht="12.75">
      <c r="D560" s="1"/>
    </row>
    <row r="561" ht="12.75">
      <c r="D561" s="1"/>
    </row>
    <row r="562" ht="12.75">
      <c r="D562" s="1"/>
    </row>
    <row r="563" ht="12.75">
      <c r="D563" s="1"/>
    </row>
    <row r="564" ht="12.75">
      <c r="D564" s="1"/>
    </row>
    <row r="565" ht="12.75">
      <c r="D565" s="1"/>
    </row>
    <row r="566" ht="12.75">
      <c r="D566" s="1"/>
    </row>
    <row r="567" ht="12.75">
      <c r="D567" s="1"/>
    </row>
    <row r="568" ht="12.75">
      <c r="D568" s="1"/>
    </row>
    <row r="569" ht="12.75">
      <c r="D569" s="1"/>
    </row>
    <row r="570" ht="12.75">
      <c r="D570" s="1"/>
    </row>
    <row r="571" ht="12.75">
      <c r="D571" s="1"/>
    </row>
    <row r="572" ht="12.75">
      <c r="D572" s="1"/>
    </row>
    <row r="573" ht="12.75">
      <c r="D573" s="1"/>
    </row>
    <row r="574" ht="12.75">
      <c r="D574" s="1"/>
    </row>
    <row r="575" ht="12.75">
      <c r="D575" s="1"/>
    </row>
    <row r="576" ht="12.75">
      <c r="D576" s="1"/>
    </row>
    <row r="577" ht="12.75">
      <c r="D577" s="1"/>
    </row>
    <row r="578" ht="12.75">
      <c r="D578" s="1"/>
    </row>
    <row r="579" ht="12.75">
      <c r="D579" s="1"/>
    </row>
    <row r="580" ht="12.75">
      <c r="D580" s="1"/>
    </row>
    <row r="581" ht="12.75">
      <c r="D581" s="1"/>
    </row>
    <row r="582" ht="12.75">
      <c r="D582" s="1"/>
    </row>
    <row r="583" ht="12.75">
      <c r="D583" s="1"/>
    </row>
    <row r="584" ht="12.75">
      <c r="D584" s="1"/>
    </row>
    <row r="585" ht="12.75">
      <c r="D585" s="1"/>
    </row>
    <row r="586" ht="12.75">
      <c r="D586" s="1"/>
    </row>
    <row r="587" ht="12.75">
      <c r="D587" s="1"/>
    </row>
    <row r="588" ht="12.75">
      <c r="D588" s="1"/>
    </row>
    <row r="589" ht="12.75">
      <c r="D589" s="1"/>
    </row>
    <row r="590" ht="12.75">
      <c r="D590" s="1"/>
    </row>
    <row r="591" ht="12.75">
      <c r="D591" s="1"/>
    </row>
    <row r="592" ht="12.75">
      <c r="D592" s="1"/>
    </row>
    <row r="593" ht="12.75">
      <c r="D593" s="1"/>
    </row>
    <row r="594" ht="12.75">
      <c r="D594" s="1"/>
    </row>
    <row r="595" ht="12.75">
      <c r="D595" s="1"/>
    </row>
    <row r="596" ht="12.75">
      <c r="D596" s="1"/>
    </row>
    <row r="597" ht="12.75">
      <c r="D597" s="1"/>
    </row>
    <row r="598" ht="12.75">
      <c r="D598" s="1"/>
    </row>
    <row r="599" ht="12.75">
      <c r="D599" s="1"/>
    </row>
    <row r="600" ht="12.75">
      <c r="D600" s="1"/>
    </row>
    <row r="601" ht="12.75">
      <c r="D601" s="1"/>
    </row>
    <row r="602" ht="12.75">
      <c r="D602" s="1"/>
    </row>
    <row r="603" ht="12.75">
      <c r="D603" s="1"/>
    </row>
    <row r="604" ht="12.75">
      <c r="D604" s="1"/>
    </row>
    <row r="605" ht="12.75">
      <c r="D605" s="1"/>
    </row>
    <row r="606" ht="12.75">
      <c r="D606" s="1"/>
    </row>
    <row r="607" ht="12.75">
      <c r="D607" s="1"/>
    </row>
    <row r="608" ht="12.75">
      <c r="D608" s="1"/>
    </row>
    <row r="609" ht="12.75">
      <c r="D609" s="1"/>
    </row>
    <row r="610" ht="12.75">
      <c r="D610" s="1"/>
    </row>
    <row r="611" ht="12.75">
      <c r="D611" s="1"/>
    </row>
    <row r="612" ht="12.75">
      <c r="D612" s="1"/>
    </row>
    <row r="613" ht="12.75">
      <c r="D613" s="1"/>
    </row>
    <row r="614" ht="12.75">
      <c r="D614" s="1"/>
    </row>
    <row r="615" ht="12.75">
      <c r="D615" s="1"/>
    </row>
    <row r="616" ht="12.75">
      <c r="D616" s="1"/>
    </row>
    <row r="617" ht="12.75">
      <c r="D617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87"/>
  <sheetViews>
    <sheetView workbookViewId="0" topLeftCell="A1">
      <selection activeCell="A1" sqref="A1"/>
    </sheetView>
  </sheetViews>
  <sheetFormatPr defaultColWidth="11.421875" defaultRowHeight="12.75"/>
  <sheetData>
    <row r="3" spans="2:3" ht="12.75">
      <c r="B3" t="s">
        <v>0</v>
      </c>
      <c r="C3" t="s">
        <v>1</v>
      </c>
    </row>
    <row r="4" ht="12.75">
      <c r="A4">
        <v>1915</v>
      </c>
    </row>
    <row r="5" ht="12.75">
      <c r="A5">
        <v>1916</v>
      </c>
    </row>
    <row r="6" ht="12.75">
      <c r="A6">
        <v>1917</v>
      </c>
    </row>
    <row r="7" ht="12.75">
      <c r="A7">
        <v>1918</v>
      </c>
    </row>
    <row r="8" spans="1:3" ht="12.75">
      <c r="A8">
        <v>1919</v>
      </c>
      <c r="B8" s="14">
        <v>4.921495308216969E-18</v>
      </c>
      <c r="C8" s="12">
        <v>0.04386670340550502</v>
      </c>
    </row>
    <row r="9" spans="1:3" ht="12.75">
      <c r="A9">
        <f aca="true" t="shared" si="0" ref="A9:A36">A8+1</f>
        <v>1920</v>
      </c>
      <c r="B9" s="14">
        <v>0</v>
      </c>
      <c r="C9" s="12">
        <v>0.04581561553810998</v>
      </c>
    </row>
    <row r="10" spans="1:3" ht="12.75">
      <c r="A10">
        <f t="shared" si="0"/>
        <v>1921</v>
      </c>
      <c r="B10" s="14">
        <v>4.732337068777097E-05</v>
      </c>
      <c r="C10" s="12">
        <v>0.03714783706040832</v>
      </c>
    </row>
    <row r="11" spans="1:3" ht="12.75">
      <c r="A11">
        <f t="shared" si="0"/>
        <v>1922</v>
      </c>
      <c r="B11" s="14">
        <v>1.6342670954905137E-05</v>
      </c>
      <c r="C11" s="12">
        <v>0.04110289682118773</v>
      </c>
    </row>
    <row r="12" spans="1:3" ht="12.75">
      <c r="A12">
        <f t="shared" si="0"/>
        <v>1923</v>
      </c>
      <c r="B12" s="14">
        <v>0.00011890205141491407</v>
      </c>
      <c r="C12" s="12">
        <v>0.05412919407999764</v>
      </c>
    </row>
    <row r="13" spans="1:3" ht="12.75">
      <c r="A13">
        <f t="shared" si="0"/>
        <v>1924</v>
      </c>
      <c r="B13" s="14">
        <v>0.00017064029764938014</v>
      </c>
      <c r="C13" s="12">
        <v>0.059774461422825026</v>
      </c>
    </row>
    <row r="14" spans="1:3" ht="12.75">
      <c r="A14">
        <f t="shared" si="0"/>
        <v>1925</v>
      </c>
      <c r="B14" s="14">
        <v>0.00034324637017293485</v>
      </c>
      <c r="C14" s="12">
        <v>0.05088909355597864</v>
      </c>
    </row>
    <row r="15" spans="1:3" ht="12.75">
      <c r="A15">
        <f t="shared" si="0"/>
        <v>1926</v>
      </c>
      <c r="B15" s="14">
        <v>0.0002442916152841833</v>
      </c>
      <c r="C15" s="12">
        <v>0.032174718682121024</v>
      </c>
    </row>
    <row r="16" spans="1:3" ht="12.75">
      <c r="A16">
        <f t="shared" si="0"/>
        <v>1927</v>
      </c>
      <c r="B16" s="14">
        <v>0.0003270773411816527</v>
      </c>
      <c r="C16" s="12">
        <v>0.03219109223330698</v>
      </c>
    </row>
    <row r="17" spans="1:3" ht="12.75">
      <c r="A17">
        <f t="shared" si="0"/>
        <v>1928</v>
      </c>
      <c r="B17" s="14">
        <v>0.00023243597500869403</v>
      </c>
      <c r="C17" s="12">
        <v>0.03622922177524582</v>
      </c>
    </row>
    <row r="18" spans="1:3" ht="12.75">
      <c r="A18">
        <f t="shared" si="0"/>
        <v>1929</v>
      </c>
      <c r="B18" s="14">
        <v>0.00024788655381621457</v>
      </c>
      <c r="C18" s="12">
        <v>0.03238959242184936</v>
      </c>
    </row>
    <row r="19" spans="1:3" ht="12.75">
      <c r="A19">
        <f t="shared" si="0"/>
        <v>1930</v>
      </c>
      <c r="B19" s="14">
        <v>0.00031664077672538315</v>
      </c>
      <c r="C19" s="12">
        <v>0.030032541338744508</v>
      </c>
    </row>
    <row r="20" spans="1:3" ht="12.75">
      <c r="A20">
        <f t="shared" si="0"/>
        <v>1931</v>
      </c>
      <c r="B20" s="14">
        <v>0.00024217166405587014</v>
      </c>
      <c r="C20" s="12">
        <v>0.025758053508346902</v>
      </c>
    </row>
    <row r="21" spans="1:3" ht="12.75">
      <c r="A21">
        <f t="shared" si="0"/>
        <v>1932</v>
      </c>
      <c r="B21" s="14">
        <v>0.00023950134370968152</v>
      </c>
      <c r="C21" s="12">
        <v>0.025310740095807725</v>
      </c>
    </row>
    <row r="22" spans="1:3" ht="12.75">
      <c r="A22">
        <f t="shared" si="0"/>
        <v>1933</v>
      </c>
      <c r="B22" s="14">
        <v>0.00024568855187505264</v>
      </c>
      <c r="C22" s="12">
        <v>0.024605516357011307</v>
      </c>
    </row>
    <row r="23" spans="1:3" ht="12.75">
      <c r="A23">
        <f t="shared" si="0"/>
        <v>1934</v>
      </c>
      <c r="B23" s="14">
        <v>0.00015202987263667432</v>
      </c>
      <c r="C23" s="12">
        <v>0.018309768918706504</v>
      </c>
    </row>
    <row r="24" spans="1:3" ht="12.75">
      <c r="A24">
        <f t="shared" si="0"/>
        <v>1935</v>
      </c>
      <c r="B24" s="14">
        <v>0.00014710624714577922</v>
      </c>
      <c r="C24" s="12">
        <v>0.020983180548723123</v>
      </c>
    </row>
    <row r="25" spans="1:3" ht="12.75">
      <c r="A25">
        <f t="shared" si="0"/>
        <v>1936</v>
      </c>
      <c r="B25" s="14">
        <v>0.0001929050662037608</v>
      </c>
      <c r="C25" s="12">
        <v>0.031184373439551445</v>
      </c>
    </row>
    <row r="26" spans="1:3" ht="12.75">
      <c r="A26">
        <f t="shared" si="0"/>
        <v>1937</v>
      </c>
      <c r="B26" s="14">
        <v>0.00038164278616456966</v>
      </c>
      <c r="C26" s="12">
        <v>0.03838749855834987</v>
      </c>
    </row>
    <row r="27" spans="1:3" ht="12.75">
      <c r="A27">
        <f t="shared" si="0"/>
        <v>1938</v>
      </c>
      <c r="B27" s="14">
        <v>0.000667234179032062</v>
      </c>
      <c r="C27" s="12">
        <v>0.03897856878424102</v>
      </c>
    </row>
    <row r="28" spans="1:3" ht="12.75">
      <c r="A28">
        <f t="shared" si="0"/>
        <v>1939</v>
      </c>
      <c r="B28" s="14">
        <v>0.0003341146946733775</v>
      </c>
      <c r="C28" s="12">
        <v>0.04042039099098204</v>
      </c>
    </row>
    <row r="29" spans="1:3" ht="12.75">
      <c r="A29">
        <f t="shared" si="0"/>
        <v>1940</v>
      </c>
      <c r="B29" s="14">
        <v>0.00028639162219557354</v>
      </c>
      <c r="C29" s="12">
        <v>0.03102384336993943</v>
      </c>
    </row>
    <row r="30" spans="1:3" ht="12.75">
      <c r="A30">
        <f t="shared" si="0"/>
        <v>1941</v>
      </c>
      <c r="B30" s="14">
        <v>0.0006431096129054575</v>
      </c>
      <c r="C30" s="12">
        <v>0.0487727766353677</v>
      </c>
    </row>
    <row r="31" spans="1:3" ht="12.75">
      <c r="A31">
        <f t="shared" si="0"/>
        <v>1942</v>
      </c>
      <c r="B31" s="14">
        <v>0.0008915936194412884</v>
      </c>
      <c r="C31" s="12">
        <v>0.053341281583809456</v>
      </c>
    </row>
    <row r="32" spans="1:3" ht="12.75">
      <c r="A32">
        <f t="shared" si="0"/>
        <v>1943</v>
      </c>
      <c r="B32" s="14">
        <v>0.0003954422910004173</v>
      </c>
      <c r="C32" s="12">
        <v>0.04855349498285964</v>
      </c>
    </row>
    <row r="33" spans="1:3" ht="12.75">
      <c r="A33">
        <f t="shared" si="0"/>
        <v>1944</v>
      </c>
      <c r="B33" s="14">
        <v>0.0005069742260616983</v>
      </c>
      <c r="C33" s="12">
        <v>0.047974938944170216</v>
      </c>
    </row>
    <row r="34" spans="1:3" ht="12.75">
      <c r="A34">
        <f t="shared" si="0"/>
        <v>1945</v>
      </c>
      <c r="B34" s="14">
        <v>0.0018598715748005396</v>
      </c>
      <c r="C34" s="12">
        <v>0.046568603530736864</v>
      </c>
    </row>
    <row r="35" spans="1:3" ht="12.75">
      <c r="A35">
        <f t="shared" si="0"/>
        <v>1946</v>
      </c>
      <c r="B35" s="14">
        <v>0.00912213976368783</v>
      </c>
      <c r="C35" s="12">
        <v>0.0784822136459217</v>
      </c>
    </row>
    <row r="36" spans="1:3" ht="12.75">
      <c r="A36">
        <f t="shared" si="0"/>
        <v>1947</v>
      </c>
      <c r="B36" s="14">
        <v>0.002861285112383036</v>
      </c>
      <c r="C36" s="12">
        <v>0.05449153967160627</v>
      </c>
    </row>
    <row r="37" spans="1:3" ht="12.75">
      <c r="A37">
        <f aca="true" t="shared" si="1" ref="A37:A68">A36+1</f>
        <v>1948</v>
      </c>
      <c r="B37" s="14">
        <v>0.0035742100617939037</v>
      </c>
      <c r="C37" s="12">
        <v>0.058314634868551464</v>
      </c>
    </row>
    <row r="38" spans="1:3" ht="12.75">
      <c r="A38">
        <f t="shared" si="1"/>
        <v>1949</v>
      </c>
      <c r="B38" s="14">
        <v>0.005905628626584201</v>
      </c>
      <c r="C38" s="12">
        <v>0.06950742596971717</v>
      </c>
    </row>
    <row r="39" spans="1:3" ht="12.75">
      <c r="A39">
        <f t="shared" si="1"/>
        <v>1950</v>
      </c>
      <c r="B39" s="14">
        <v>0.004949898912696457</v>
      </c>
      <c r="C39" s="12">
        <v>0.06652129745831452</v>
      </c>
    </row>
    <row r="40" spans="1:3" ht="12.75">
      <c r="A40">
        <f t="shared" si="1"/>
        <v>1951</v>
      </c>
      <c r="B40" s="14">
        <v>0.0035477193219425962</v>
      </c>
      <c r="C40" s="12">
        <v>0.06716523755004018</v>
      </c>
    </row>
    <row r="41" spans="1:3" ht="12.75">
      <c r="A41">
        <f t="shared" si="1"/>
        <v>1952</v>
      </c>
      <c r="B41" s="14">
        <v>0.006369109113043121</v>
      </c>
      <c r="C41" s="12">
        <v>0.07848885983715856</v>
      </c>
    </row>
    <row r="42" spans="1:3" ht="12.75">
      <c r="A42">
        <f t="shared" si="1"/>
        <v>1953</v>
      </c>
      <c r="B42" s="14">
        <v>0.003980302026944538</v>
      </c>
      <c r="C42" s="12">
        <v>0.06680716670597805</v>
      </c>
    </row>
    <row r="43" spans="1:3" ht="12.75">
      <c r="A43">
        <f t="shared" si="1"/>
        <v>1954</v>
      </c>
      <c r="B43" s="14">
        <v>0.0038567384765963806</v>
      </c>
      <c r="C43" s="12">
        <v>0.06513294344228447</v>
      </c>
    </row>
    <row r="44" spans="1:3" ht="12.75">
      <c r="A44">
        <f t="shared" si="1"/>
        <v>1955</v>
      </c>
      <c r="B44" s="14">
        <v>0.005398722631129203</v>
      </c>
      <c r="C44" s="12">
        <v>0.07985326401810659</v>
      </c>
    </row>
    <row r="45" spans="1:3" ht="12.75">
      <c r="A45">
        <f t="shared" si="1"/>
        <v>1956</v>
      </c>
      <c r="B45" s="14">
        <v>0.007002719533105799</v>
      </c>
      <c r="C45" s="12">
        <v>0.08761971940557699</v>
      </c>
    </row>
    <row r="46" spans="1:3" ht="12.75">
      <c r="A46">
        <f t="shared" si="1"/>
        <v>1957</v>
      </c>
      <c r="B46" s="14">
        <v>0.009111752802798476</v>
      </c>
      <c r="C46" s="12">
        <v>0.09723641802341093</v>
      </c>
    </row>
    <row r="47" spans="1:3" ht="12.75">
      <c r="A47">
        <f t="shared" si="1"/>
        <v>1958</v>
      </c>
      <c r="B47" s="14">
        <v>0.011868735370069508</v>
      </c>
      <c r="C47" s="12">
        <v>0.10517564996874715</v>
      </c>
    </row>
    <row r="48" spans="1:3" ht="12.75">
      <c r="A48">
        <f t="shared" si="1"/>
        <v>1959</v>
      </c>
      <c r="B48" s="14">
        <v>0.014321275805683714</v>
      </c>
      <c r="C48" s="12">
        <v>0.11899603100920507</v>
      </c>
    </row>
    <row r="49" spans="1:3" ht="12.75">
      <c r="A49">
        <f t="shared" si="1"/>
        <v>1960</v>
      </c>
      <c r="B49" s="14">
        <v>0.016310225164309834</v>
      </c>
      <c r="C49" s="12">
        <v>0.11640666437748899</v>
      </c>
    </row>
    <row r="50" spans="1:3" ht="12.75">
      <c r="A50">
        <f t="shared" si="1"/>
        <v>1961</v>
      </c>
      <c r="B50" s="14">
        <v>0.01918091866317048</v>
      </c>
      <c r="C50" s="12">
        <v>0.11535703090077404</v>
      </c>
    </row>
    <row r="51" spans="1:3" ht="12.75">
      <c r="A51">
        <f t="shared" si="1"/>
        <v>1962</v>
      </c>
      <c r="B51" s="14">
        <v>0.02066165788142114</v>
      </c>
      <c r="C51" s="12">
        <v>0.12055780538449358</v>
      </c>
    </row>
    <row r="52" spans="1:3" ht="12.75">
      <c r="A52">
        <f t="shared" si="1"/>
        <v>1963</v>
      </c>
      <c r="B52" s="14">
        <v>0.025590458897489392</v>
      </c>
      <c r="C52" s="12">
        <v>0.12745875959798705</v>
      </c>
    </row>
    <row r="53" spans="1:3" ht="12.75">
      <c r="A53">
        <f t="shared" si="1"/>
        <v>1964</v>
      </c>
      <c r="B53" s="14">
        <v>0.028679858339264314</v>
      </c>
      <c r="C53" s="12">
        <v>0.1300416455904336</v>
      </c>
    </row>
    <row r="54" spans="1:3" ht="12.75">
      <c r="A54">
        <f t="shared" si="1"/>
        <v>1965</v>
      </c>
      <c r="B54" s="14">
        <v>0.0304319341976629</v>
      </c>
      <c r="C54" s="12">
        <v>0.13262754512249691</v>
      </c>
    </row>
    <row r="55" spans="1:3" ht="12.75">
      <c r="A55">
        <f t="shared" si="1"/>
        <v>1966</v>
      </c>
      <c r="B55" s="14">
        <v>0.03169979837562707</v>
      </c>
      <c r="C55" s="12">
        <v>0.1278313635847216</v>
      </c>
    </row>
    <row r="56" spans="1:3" ht="12.75">
      <c r="A56">
        <f t="shared" si="1"/>
        <v>1967</v>
      </c>
      <c r="B56" s="14">
        <v>0.03182001821868528</v>
      </c>
      <c r="C56" s="12">
        <v>0.15043693940932842</v>
      </c>
    </row>
    <row r="57" spans="1:3" ht="12.75">
      <c r="A57">
        <f t="shared" si="1"/>
        <v>1968</v>
      </c>
      <c r="B57" s="14">
        <v>0.03300339073976383</v>
      </c>
      <c r="C57" s="12">
        <v>0.15703102963627436</v>
      </c>
    </row>
    <row r="58" spans="1:3" ht="12.75">
      <c r="A58">
        <f t="shared" si="1"/>
        <v>1969</v>
      </c>
      <c r="B58" s="14">
        <v>0.032873890634406606</v>
      </c>
      <c r="C58" s="12">
        <v>0.15306860721000862</v>
      </c>
    </row>
    <row r="59" spans="1:3" ht="12.75">
      <c r="A59">
        <f t="shared" si="1"/>
        <v>1970</v>
      </c>
      <c r="B59" s="14">
        <v>0.03165820557826734</v>
      </c>
      <c r="C59" s="12">
        <v>0.148565672260876</v>
      </c>
    </row>
    <row r="60" spans="1:3" ht="12.75">
      <c r="A60">
        <f t="shared" si="1"/>
        <v>1971</v>
      </c>
      <c r="B60" s="14">
        <v>0.03349412083638291</v>
      </c>
      <c r="C60" s="12">
        <v>0.15406595474017803</v>
      </c>
    </row>
    <row r="61" spans="1:3" ht="12.75">
      <c r="A61">
        <f t="shared" si="1"/>
        <v>1972</v>
      </c>
      <c r="B61" s="14">
        <v>0.03452580633645761</v>
      </c>
      <c r="C61" s="12">
        <v>0.1507032204787434</v>
      </c>
    </row>
    <row r="62" spans="1:3" ht="12.75">
      <c r="A62">
        <f t="shared" si="1"/>
        <v>1973</v>
      </c>
      <c r="B62" s="14">
        <v>0.03606501472003246</v>
      </c>
      <c r="C62" s="12">
        <v>0.15849345347560134</v>
      </c>
    </row>
    <row r="63" spans="1:3" ht="12.75">
      <c r="A63">
        <f t="shared" si="1"/>
        <v>1974</v>
      </c>
      <c r="B63" s="14">
        <v>0.0398118333064541</v>
      </c>
      <c r="C63" s="12">
        <v>0.15795585419115565</v>
      </c>
    </row>
    <row r="64" spans="1:3" ht="12.75">
      <c r="A64">
        <f t="shared" si="1"/>
        <v>1975</v>
      </c>
      <c r="B64" s="14">
        <v>0.04436697763373771</v>
      </c>
      <c r="C64" s="12">
        <v>0.16323269696587858</v>
      </c>
    </row>
    <row r="65" spans="1:3" ht="12.75">
      <c r="A65">
        <f t="shared" si="1"/>
        <v>1976</v>
      </c>
      <c r="B65" s="14">
        <v>0.04798322440991632</v>
      </c>
      <c r="C65" s="12">
        <v>0.17084166125422862</v>
      </c>
    </row>
    <row r="66" spans="1:3" ht="12.75">
      <c r="A66">
        <f t="shared" si="1"/>
        <v>1977</v>
      </c>
      <c r="B66" s="14">
        <v>0.04492069309061441</v>
      </c>
      <c r="C66" s="12">
        <v>0.17480687521704094</v>
      </c>
    </row>
    <row r="67" spans="1:3" ht="12.75">
      <c r="A67">
        <f t="shared" si="1"/>
        <v>1978</v>
      </c>
      <c r="B67" s="14">
        <v>0.04892650656758895</v>
      </c>
      <c r="C67" s="12">
        <v>0.17416373584102268</v>
      </c>
    </row>
    <row r="68" spans="1:3" ht="12.75">
      <c r="A68">
        <f t="shared" si="1"/>
        <v>1979</v>
      </c>
      <c r="B68" s="14">
        <v>0.04902626641968132</v>
      </c>
      <c r="C68" s="12">
        <v>0.17945108936376805</v>
      </c>
    </row>
    <row r="69" spans="1:3" ht="12.75">
      <c r="A69">
        <f aca="true" t="shared" si="2" ref="A69:A87">A68+1</f>
        <v>1980</v>
      </c>
      <c r="B69" s="14">
        <v>0.04795698281130795</v>
      </c>
      <c r="C69" s="12">
        <v>0.18784002350426626</v>
      </c>
    </row>
    <row r="70" spans="1:3" ht="12.75">
      <c r="A70">
        <f t="shared" si="2"/>
        <v>1981</v>
      </c>
      <c r="B70" s="14">
        <v>0.048876616040482525</v>
      </c>
      <c r="C70" s="12">
        <v>0.19231703209403225</v>
      </c>
    </row>
    <row r="71" spans="1:3" ht="12.75">
      <c r="A71">
        <f t="shared" si="2"/>
        <v>1982</v>
      </c>
      <c r="B71" s="14">
        <v>0.04853213200197248</v>
      </c>
      <c r="C71" s="12">
        <v>0.18691267398715322</v>
      </c>
    </row>
    <row r="72" spans="1:3" ht="12.75">
      <c r="A72">
        <f t="shared" si="2"/>
        <v>1983</v>
      </c>
      <c r="B72" s="14">
        <v>0.050457409755072256</v>
      </c>
      <c r="C72" s="12">
        <v>0.18417617350836507</v>
      </c>
    </row>
    <row r="73" spans="1:3" ht="12.75">
      <c r="A73">
        <f t="shared" si="2"/>
        <v>1984</v>
      </c>
      <c r="B73" s="14">
        <v>0.04685032110471715</v>
      </c>
      <c r="C73" s="12">
        <v>0.1736971084221924</v>
      </c>
    </row>
    <row r="74" spans="1:3" ht="12.75">
      <c r="A74">
        <f t="shared" si="2"/>
        <v>1985</v>
      </c>
      <c r="B74" s="14">
        <v>0.04528584254246809</v>
      </c>
      <c r="C74" s="12">
        <v>0.1692588590282549</v>
      </c>
    </row>
    <row r="75" spans="1:3" ht="12.75">
      <c r="A75">
        <f t="shared" si="2"/>
        <v>1986</v>
      </c>
      <c r="B75" s="14">
        <v>0.04254765376847877</v>
      </c>
      <c r="C75" s="12">
        <v>0.16377744410379763</v>
      </c>
    </row>
    <row r="76" spans="1:3" ht="12.75">
      <c r="A76">
        <f t="shared" si="2"/>
        <v>1987</v>
      </c>
      <c r="B76" s="14">
        <v>0.03927116171023876</v>
      </c>
      <c r="C76" s="12">
        <v>0.1589168784081916</v>
      </c>
    </row>
    <row r="77" spans="1:3" ht="12.75">
      <c r="A77">
        <f t="shared" si="2"/>
        <v>1988</v>
      </c>
      <c r="B77" s="14">
        <v>0.03917762813787296</v>
      </c>
      <c r="C77" s="12">
        <v>0.15944287062965368</v>
      </c>
    </row>
    <row r="78" spans="1:3" ht="12.75">
      <c r="A78">
        <f t="shared" si="2"/>
        <v>1989</v>
      </c>
      <c r="B78" s="14">
        <v>0.04104623737870481</v>
      </c>
      <c r="C78" s="12">
        <v>0.16301736236253828</v>
      </c>
    </row>
    <row r="79" spans="1:3" ht="12.75">
      <c r="A79">
        <f t="shared" si="2"/>
        <v>1990</v>
      </c>
      <c r="B79" s="14">
        <v>0.04237257520951685</v>
      </c>
      <c r="C79" s="12">
        <v>0.16595909772014686</v>
      </c>
    </row>
    <row r="80" spans="1:3" ht="12.75">
      <c r="A80">
        <f t="shared" si="2"/>
        <v>1991</v>
      </c>
      <c r="B80" s="14">
        <v>0.04259736028751646</v>
      </c>
      <c r="C80" s="12">
        <v>0.16226634151356767</v>
      </c>
    </row>
    <row r="81" spans="1:3" ht="12.75">
      <c r="A81">
        <f t="shared" si="2"/>
        <v>1992</v>
      </c>
      <c r="B81" s="14">
        <v>0.041677094823221204</v>
      </c>
      <c r="C81" s="12">
        <v>0.15677478664232944</v>
      </c>
    </row>
    <row r="82" spans="1:3" ht="12.75">
      <c r="A82">
        <f t="shared" si="2"/>
        <v>1993</v>
      </c>
      <c r="B82" s="14">
        <v>0.03853597473688082</v>
      </c>
      <c r="C82" s="12">
        <v>0.14442687651843336</v>
      </c>
    </row>
    <row r="83" spans="1:3" ht="12.75">
      <c r="A83">
        <f t="shared" si="2"/>
        <v>1994</v>
      </c>
      <c r="B83" s="14">
        <v>0.03913049734637785</v>
      </c>
      <c r="C83" s="12">
        <v>0.14110027002917347</v>
      </c>
    </row>
    <row r="84" spans="1:3" ht="12.75">
      <c r="A84">
        <f t="shared" si="2"/>
        <v>1995</v>
      </c>
      <c r="B84" s="14">
        <v>0.038919190985049465</v>
      </c>
      <c r="C84" s="12">
        <v>0.14091345758293067</v>
      </c>
    </row>
    <row r="85" spans="1:3" ht="12.75">
      <c r="A85">
        <f t="shared" si="2"/>
        <v>1996</v>
      </c>
      <c r="B85" s="14">
        <v>0.033163375638130446</v>
      </c>
      <c r="C85" s="12">
        <v>0.12861001801889815</v>
      </c>
    </row>
    <row r="86" spans="1:3" ht="12.75">
      <c r="A86">
        <f t="shared" si="2"/>
        <v>1997</v>
      </c>
      <c r="B86" s="14">
        <v>0.03245799785506486</v>
      </c>
      <c r="C86" s="12">
        <v>0.13178494128622675</v>
      </c>
    </row>
    <row r="87" spans="1:3" ht="12.75">
      <c r="A87">
        <f t="shared" si="2"/>
        <v>1998</v>
      </c>
      <c r="B87" s="14">
        <v>0.03245799785506486</v>
      </c>
      <c r="C87" s="12">
        <v>0.1351448821303701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C87"/>
  <sheetViews>
    <sheetView workbookViewId="0" topLeftCell="A1">
      <selection activeCell="A1" sqref="A1"/>
    </sheetView>
  </sheetViews>
  <sheetFormatPr defaultColWidth="11.421875" defaultRowHeight="12.75"/>
  <sheetData>
    <row r="4" spans="1:2" ht="12.75">
      <c r="A4">
        <v>1915</v>
      </c>
      <c r="B4" s="12">
        <v>0.0017660558410090249</v>
      </c>
    </row>
    <row r="5" spans="1:2" ht="12.75">
      <c r="A5">
        <f aca="true" t="shared" si="0" ref="A5:A36">A4+1</f>
        <v>1916</v>
      </c>
      <c r="B5" s="12">
        <v>0.008253655173910164</v>
      </c>
    </row>
    <row r="6" spans="1:2" ht="12.75">
      <c r="A6">
        <f t="shared" si="0"/>
        <v>1917</v>
      </c>
      <c r="B6" s="12">
        <v>0.014495147753340359</v>
      </c>
    </row>
    <row r="7" spans="1:2" ht="12.75">
      <c r="A7">
        <f t="shared" si="0"/>
        <v>1918</v>
      </c>
      <c r="B7" s="12">
        <v>0.012164031272982325</v>
      </c>
    </row>
    <row r="8" spans="1:2" ht="12.75">
      <c r="A8">
        <f t="shared" si="0"/>
        <v>1919</v>
      </c>
      <c r="B8" s="12">
        <v>0.01853361620781196</v>
      </c>
    </row>
    <row r="9" spans="1:2" ht="12.75">
      <c r="A9">
        <f t="shared" si="0"/>
        <v>1920</v>
      </c>
      <c r="B9" s="12">
        <v>0.018140360719025216</v>
      </c>
    </row>
    <row r="10" spans="1:2" ht="12.75">
      <c r="A10">
        <f t="shared" si="0"/>
        <v>1921</v>
      </c>
      <c r="B10" s="12">
        <v>0.01477574574400093</v>
      </c>
    </row>
    <row r="11" spans="1:2" ht="12.75">
      <c r="A11">
        <f t="shared" si="0"/>
        <v>1922</v>
      </c>
      <c r="B11" s="12">
        <v>0.01708367120524458</v>
      </c>
    </row>
    <row r="12" spans="1:2" ht="12.75">
      <c r="A12">
        <f t="shared" si="0"/>
        <v>1923</v>
      </c>
      <c r="B12" s="12">
        <v>0.023634481338222737</v>
      </c>
    </row>
    <row r="13" spans="1:2" ht="12.75">
      <c r="A13">
        <f t="shared" si="0"/>
        <v>1924</v>
      </c>
      <c r="B13" s="12">
        <v>0.025286855612200815</v>
      </c>
    </row>
    <row r="14" spans="1:2" ht="12.75">
      <c r="A14">
        <f t="shared" si="0"/>
        <v>1925</v>
      </c>
      <c r="B14" s="12">
        <v>0.022618903924758918</v>
      </c>
    </row>
    <row r="15" spans="1:2" ht="12.75">
      <c r="A15">
        <f t="shared" si="0"/>
        <v>1926</v>
      </c>
      <c r="B15" s="12">
        <v>0.013674432948132222</v>
      </c>
    </row>
    <row r="16" spans="1:2" ht="12.75">
      <c r="A16">
        <f t="shared" si="0"/>
        <v>1927</v>
      </c>
      <c r="B16" s="12">
        <v>0.01401294406965538</v>
      </c>
    </row>
    <row r="17" spans="1:2" ht="12.75">
      <c r="A17">
        <f t="shared" si="0"/>
        <v>1928</v>
      </c>
      <c r="B17" s="12">
        <v>0.015622211300692383</v>
      </c>
    </row>
    <row r="18" spans="1:2" ht="12.75">
      <c r="A18">
        <f t="shared" si="0"/>
        <v>1929</v>
      </c>
      <c r="B18" s="12">
        <v>0.013614424607687059</v>
      </c>
    </row>
    <row r="19" spans="1:2" ht="12.75">
      <c r="A19">
        <f t="shared" si="0"/>
        <v>1930</v>
      </c>
      <c r="B19" s="12">
        <v>0.012524405886228858</v>
      </c>
    </row>
    <row r="20" spans="1:2" ht="12.75">
      <c r="A20">
        <f t="shared" si="0"/>
        <v>1931</v>
      </c>
      <c r="B20" s="12">
        <v>0.010734118507253159</v>
      </c>
    </row>
    <row r="21" spans="1:2" ht="12.75">
      <c r="A21">
        <f t="shared" si="0"/>
        <v>1932</v>
      </c>
      <c r="B21" s="12">
        <v>0.011129287970047207</v>
      </c>
    </row>
    <row r="22" spans="1:2" ht="12.75">
      <c r="A22">
        <f t="shared" si="0"/>
        <v>1933</v>
      </c>
      <c r="B22" s="12">
        <v>0.011176290618004205</v>
      </c>
    </row>
    <row r="23" spans="1:2" ht="12.75">
      <c r="A23">
        <f t="shared" si="0"/>
        <v>1934</v>
      </c>
      <c r="B23" s="12">
        <v>0.00850588372772422</v>
      </c>
    </row>
    <row r="24" spans="1:2" ht="12.75">
      <c r="A24">
        <f t="shared" si="0"/>
        <v>1935</v>
      </c>
      <c r="B24" s="12">
        <v>0.009857968894464718</v>
      </c>
    </row>
    <row r="25" spans="1:2" ht="12.75">
      <c r="A25">
        <f t="shared" si="0"/>
        <v>1936</v>
      </c>
      <c r="B25" s="12">
        <v>0.013859770308256384</v>
      </c>
    </row>
    <row r="26" spans="1:2" ht="12.75">
      <c r="A26">
        <f t="shared" si="0"/>
        <v>1937</v>
      </c>
      <c r="B26" s="12">
        <v>0.016685880236238272</v>
      </c>
    </row>
    <row r="27" spans="1:2" ht="12.75">
      <c r="A27">
        <f t="shared" si="0"/>
        <v>1938</v>
      </c>
      <c r="B27" s="12">
        <v>0.01695867501273561</v>
      </c>
    </row>
    <row r="28" spans="1:2" ht="12.75">
      <c r="A28">
        <f t="shared" si="0"/>
        <v>1939</v>
      </c>
      <c r="B28" s="12">
        <v>0.01566189072569695</v>
      </c>
    </row>
    <row r="29" spans="1:2" ht="12.75">
      <c r="A29">
        <f t="shared" si="0"/>
        <v>1940</v>
      </c>
      <c r="B29" s="12">
        <v>0.012306935338245917</v>
      </c>
    </row>
    <row r="30" spans="1:2" ht="12.75">
      <c r="A30">
        <f t="shared" si="0"/>
        <v>1941</v>
      </c>
      <c r="B30" s="12">
        <v>0.019267003234710454</v>
      </c>
    </row>
    <row r="31" spans="1:2" ht="12.75">
      <c r="A31">
        <f t="shared" si="0"/>
        <v>1942</v>
      </c>
      <c r="B31" s="12">
        <v>0.019268528573461514</v>
      </c>
    </row>
    <row r="32" spans="1:2" ht="12.75">
      <c r="A32">
        <f t="shared" si="0"/>
        <v>1943</v>
      </c>
      <c r="B32" s="12">
        <v>0.01592953786592951</v>
      </c>
    </row>
    <row r="33" spans="1:2" ht="12.75">
      <c r="A33">
        <f t="shared" si="0"/>
        <v>1944</v>
      </c>
      <c r="B33" s="12">
        <v>0.014474405288925962</v>
      </c>
    </row>
    <row r="34" spans="1:2" ht="12.75">
      <c r="A34">
        <f t="shared" si="0"/>
        <v>1945</v>
      </c>
      <c r="B34" s="12">
        <v>0.015138196736429143</v>
      </c>
    </row>
    <row r="35" spans="1:2" ht="12.75">
      <c r="A35">
        <f t="shared" si="0"/>
        <v>1946</v>
      </c>
      <c r="B35" s="12">
        <v>0.03191976834460306</v>
      </c>
    </row>
    <row r="36" spans="1:2" ht="12.75">
      <c r="A36">
        <f t="shared" si="0"/>
        <v>1947</v>
      </c>
      <c r="B36" s="12">
        <v>0.020003008252054186</v>
      </c>
    </row>
    <row r="37" spans="1:2" ht="12.75">
      <c r="A37">
        <f aca="true" t="shared" si="1" ref="A37:A68">A36+1</f>
        <v>1948</v>
      </c>
      <c r="B37" s="12">
        <v>0.021280244236042068</v>
      </c>
    </row>
    <row r="38" spans="1:2" ht="12.75">
      <c r="A38">
        <f t="shared" si="1"/>
        <v>1949</v>
      </c>
      <c r="B38" s="12">
        <v>0.026385074161841618</v>
      </c>
    </row>
    <row r="39" spans="1:2" ht="12.75">
      <c r="A39">
        <f t="shared" si="1"/>
        <v>1950</v>
      </c>
      <c r="B39" s="12">
        <v>0.024637174263295702</v>
      </c>
    </row>
    <row r="40" spans="1:2" ht="12.75">
      <c r="A40">
        <f t="shared" si="1"/>
        <v>1951</v>
      </c>
      <c r="B40" s="12">
        <v>0.024495907820862525</v>
      </c>
    </row>
    <row r="41" spans="1:2" ht="12.75">
      <c r="A41">
        <f t="shared" si="1"/>
        <v>1952</v>
      </c>
      <c r="B41" s="12">
        <v>0.03030250020455745</v>
      </c>
    </row>
    <row r="42" spans="1:2" ht="12.75">
      <c r="A42">
        <f t="shared" si="1"/>
        <v>1953</v>
      </c>
      <c r="B42" s="12">
        <v>0.02464590414395128</v>
      </c>
    </row>
    <row r="43" spans="1:2" ht="12.75">
      <c r="A43">
        <f t="shared" si="1"/>
        <v>1954</v>
      </c>
      <c r="B43" s="12">
        <v>0.024405320436957926</v>
      </c>
    </row>
    <row r="44" spans="1:2" ht="12.75">
      <c r="A44">
        <f t="shared" si="1"/>
        <v>1955</v>
      </c>
      <c r="B44" s="12">
        <v>0.031025986587035374</v>
      </c>
    </row>
    <row r="45" spans="1:2" ht="12.75">
      <c r="A45">
        <f t="shared" si="1"/>
        <v>1956</v>
      </c>
      <c r="B45" s="12">
        <v>0.03470465789941383</v>
      </c>
    </row>
    <row r="46" spans="1:2" ht="12.75">
      <c r="A46">
        <f t="shared" si="1"/>
        <v>1957</v>
      </c>
      <c r="B46" s="12">
        <v>0.03972927032000729</v>
      </c>
    </row>
    <row r="47" spans="1:2" ht="12.75">
      <c r="A47">
        <f t="shared" si="1"/>
        <v>1958</v>
      </c>
      <c r="B47" s="12">
        <v>0.043641810787958486</v>
      </c>
    </row>
    <row r="48" spans="1:2" ht="12.75">
      <c r="A48">
        <f t="shared" si="1"/>
        <v>1959</v>
      </c>
      <c r="B48" s="12">
        <v>0.05187999078980846</v>
      </c>
    </row>
    <row r="49" spans="1:2" ht="12.75">
      <c r="A49">
        <f t="shared" si="1"/>
        <v>1960</v>
      </c>
      <c r="B49" s="12">
        <v>0.052454262729295674</v>
      </c>
    </row>
    <row r="50" spans="1:2" ht="12.75">
      <c r="A50">
        <f t="shared" si="1"/>
        <v>1961</v>
      </c>
      <c r="B50" s="12">
        <v>0.054592883269800864</v>
      </c>
    </row>
    <row r="51" spans="1:2" ht="12.75">
      <c r="A51">
        <f t="shared" si="1"/>
        <v>1962</v>
      </c>
      <c r="B51" s="12">
        <v>0.05650002631569075</v>
      </c>
    </row>
    <row r="52" spans="1:2" ht="12.75">
      <c r="A52">
        <f t="shared" si="1"/>
        <v>1963</v>
      </c>
      <c r="B52" s="12">
        <v>0.06267758904421335</v>
      </c>
    </row>
    <row r="53" spans="1:2" ht="12.75">
      <c r="A53">
        <f t="shared" si="1"/>
        <v>1964</v>
      </c>
      <c r="B53" s="12">
        <v>0.06601756695701272</v>
      </c>
    </row>
    <row r="54" spans="1:2" ht="12.75">
      <c r="A54">
        <f t="shared" si="1"/>
        <v>1965</v>
      </c>
      <c r="B54" s="12">
        <v>0.06839356616248632</v>
      </c>
    </row>
    <row r="55" spans="1:2" ht="12.75">
      <c r="A55">
        <f t="shared" si="1"/>
        <v>1966</v>
      </c>
      <c r="B55" s="12">
        <v>0.06674507794860635</v>
      </c>
    </row>
    <row r="56" spans="1:2" ht="12.75">
      <c r="A56">
        <f t="shared" si="1"/>
        <v>1967</v>
      </c>
      <c r="B56" s="12">
        <v>0.07476697121915521</v>
      </c>
    </row>
    <row r="57" spans="1:2" ht="12.75">
      <c r="A57">
        <f t="shared" si="1"/>
        <v>1968</v>
      </c>
      <c r="B57" s="12">
        <v>0.07617053088401196</v>
      </c>
    </row>
    <row r="58" spans="1:2" ht="12.75">
      <c r="A58">
        <f t="shared" si="1"/>
        <v>1969</v>
      </c>
      <c r="B58" s="12">
        <v>0.07369105182848587</v>
      </c>
    </row>
    <row r="59" spans="1:2" ht="12.75">
      <c r="A59">
        <f t="shared" si="1"/>
        <v>1970</v>
      </c>
      <c r="B59" s="12">
        <v>0.07040167681053323</v>
      </c>
    </row>
    <row r="60" spans="1:2" ht="12.75">
      <c r="A60">
        <f t="shared" si="1"/>
        <v>1971</v>
      </c>
      <c r="B60" s="12">
        <v>0.07370639316747013</v>
      </c>
    </row>
    <row r="61" spans="1:2" ht="12.75">
      <c r="A61">
        <f t="shared" si="1"/>
        <v>1972</v>
      </c>
      <c r="B61" s="12">
        <v>0.0729001424039471</v>
      </c>
    </row>
    <row r="62" spans="1:2" ht="12.75">
      <c r="A62">
        <f t="shared" si="1"/>
        <v>1973</v>
      </c>
      <c r="B62" s="12">
        <v>0.07756256275379948</v>
      </c>
    </row>
    <row r="63" spans="1:2" ht="12.75">
      <c r="A63">
        <f t="shared" si="1"/>
        <v>1974</v>
      </c>
      <c r="B63" s="12">
        <v>0.07918371215797633</v>
      </c>
    </row>
    <row r="64" spans="1:2" ht="12.75">
      <c r="A64">
        <f t="shared" si="1"/>
        <v>1975</v>
      </c>
      <c r="B64" s="12">
        <v>0.08408149862814407</v>
      </c>
    </row>
    <row r="65" spans="1:2" ht="12.75">
      <c r="A65">
        <f t="shared" si="1"/>
        <v>1976</v>
      </c>
      <c r="B65" s="12">
        <v>0.08875932803496533</v>
      </c>
    </row>
    <row r="66" spans="1:2" ht="12.75">
      <c r="A66">
        <f t="shared" si="1"/>
        <v>1977</v>
      </c>
      <c r="B66" s="12">
        <v>0.08607019165069309</v>
      </c>
    </row>
    <row r="67" spans="1:2" ht="12.75">
      <c r="A67">
        <f t="shared" si="1"/>
        <v>1978</v>
      </c>
      <c r="B67" s="12">
        <v>0.08822302419241554</v>
      </c>
    </row>
    <row r="68" spans="1:2" ht="12.75">
      <c r="A68">
        <f t="shared" si="1"/>
        <v>1979</v>
      </c>
      <c r="B68" s="12">
        <v>0.08950217674020523</v>
      </c>
    </row>
    <row r="69" spans="1:2" ht="12.75">
      <c r="A69">
        <f aca="true" t="shared" si="2" ref="A69:A87">A68+1</f>
        <v>1980</v>
      </c>
      <c r="B69" s="12">
        <v>0.09089344572215721</v>
      </c>
    </row>
    <row r="70" spans="1:2" ht="12.75">
      <c r="A70">
        <f t="shared" si="2"/>
        <v>1981</v>
      </c>
      <c r="B70" s="12">
        <v>0.09295946096263907</v>
      </c>
    </row>
    <row r="71" spans="1:2" ht="12.75">
      <c r="A71">
        <f t="shared" si="2"/>
        <v>1982</v>
      </c>
      <c r="B71" s="12">
        <v>0.08995420502608811</v>
      </c>
    </row>
    <row r="72" spans="1:2" ht="12.75">
      <c r="A72">
        <f t="shared" si="2"/>
        <v>1983</v>
      </c>
      <c r="B72" s="12">
        <v>0.0911507569466395</v>
      </c>
    </row>
    <row r="73" spans="1:2" ht="12.75">
      <c r="A73">
        <f t="shared" si="2"/>
        <v>1984</v>
      </c>
      <c r="B73" s="12">
        <v>0.08555800616801512</v>
      </c>
    </row>
    <row r="74" spans="1:2" ht="12.75">
      <c r="A74">
        <f t="shared" si="2"/>
        <v>1985</v>
      </c>
      <c r="B74" s="12">
        <v>0.08377476772893591</v>
      </c>
    </row>
    <row r="75" spans="1:2" ht="12.75">
      <c r="A75">
        <f t="shared" si="2"/>
        <v>1986</v>
      </c>
      <c r="B75" s="12">
        <v>0.08060654236163732</v>
      </c>
    </row>
    <row r="76" spans="1:2" ht="12.75">
      <c r="A76">
        <f t="shared" si="2"/>
        <v>1987</v>
      </c>
      <c r="B76" s="12">
        <v>0.07723205715587766</v>
      </c>
    </row>
    <row r="77" spans="1:2" ht="12.75">
      <c r="A77">
        <f t="shared" si="2"/>
        <v>1988</v>
      </c>
      <c r="B77" s="12">
        <v>0.0777687077375777</v>
      </c>
    </row>
    <row r="78" spans="1:2" ht="12.75">
      <c r="A78">
        <f t="shared" si="2"/>
        <v>1989</v>
      </c>
      <c r="B78" s="12">
        <v>0.08058796404210539</v>
      </c>
    </row>
    <row r="79" spans="1:2" ht="12.75">
      <c r="A79">
        <f t="shared" si="2"/>
        <v>1990</v>
      </c>
      <c r="B79" s="12">
        <v>0.08270941120616193</v>
      </c>
    </row>
    <row r="80" spans="1:2" ht="12.75">
      <c r="A80">
        <f t="shared" si="2"/>
        <v>1991</v>
      </c>
      <c r="B80" s="12">
        <v>0.0814179683830223</v>
      </c>
    </row>
    <row r="81" spans="1:2" ht="12.75">
      <c r="A81">
        <f t="shared" si="2"/>
        <v>1992</v>
      </c>
      <c r="B81" s="12">
        <v>0.07877371628279856</v>
      </c>
    </row>
    <row r="82" spans="1:2" ht="12.75">
      <c r="A82">
        <f t="shared" si="2"/>
        <v>1993</v>
      </c>
      <c r="B82" s="12">
        <v>0.07265090175043239</v>
      </c>
    </row>
    <row r="83" spans="1:2" ht="12.75">
      <c r="A83">
        <f t="shared" si="2"/>
        <v>1994</v>
      </c>
      <c r="B83" s="12">
        <v>0.07213455676691301</v>
      </c>
    </row>
    <row r="84" spans="1:2" ht="12.75">
      <c r="A84">
        <f t="shared" si="2"/>
        <v>1995</v>
      </c>
      <c r="B84" s="12">
        <v>0.07197162178219589</v>
      </c>
    </row>
    <row r="85" spans="1:2" ht="12.75">
      <c r="A85">
        <f t="shared" si="2"/>
        <v>1996</v>
      </c>
      <c r="B85" s="12">
        <v>0.06385563103544514</v>
      </c>
    </row>
    <row r="86" spans="1:3" ht="12.75">
      <c r="A86">
        <f t="shared" si="2"/>
        <v>1997</v>
      </c>
      <c r="B86" s="12">
        <v>0.06523361903737018</v>
      </c>
      <c r="C86" s="17"/>
    </row>
    <row r="87" spans="1:3" ht="12.75">
      <c r="A87">
        <f t="shared" si="2"/>
        <v>1998</v>
      </c>
      <c r="B87" s="12">
        <v>0.06799037324889579</v>
      </c>
      <c r="C87" s="17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87"/>
  <sheetViews>
    <sheetView workbookViewId="0" topLeftCell="A1">
      <selection activeCell="A1" sqref="A1"/>
    </sheetView>
  </sheetViews>
  <sheetFormatPr defaultColWidth="11.421875" defaultRowHeight="12.75"/>
  <sheetData>
    <row r="3" spans="2:4" ht="12.75">
      <c r="B3" t="s">
        <v>1</v>
      </c>
      <c r="C3" t="s">
        <v>4</v>
      </c>
      <c r="D3" t="s">
        <v>9</v>
      </c>
    </row>
    <row r="4" spans="1:4" ht="12.75">
      <c r="A4">
        <v>1915</v>
      </c>
      <c r="B4" s="13"/>
      <c r="C4" s="13">
        <v>0.9962188425622149</v>
      </c>
      <c r="D4" s="13">
        <v>0.6862957808176646</v>
      </c>
    </row>
    <row r="5" spans="1:4" ht="12.75">
      <c r="A5">
        <v>1916</v>
      </c>
      <c r="B5" s="13"/>
      <c r="C5" s="13">
        <v>0.9541323459941442</v>
      </c>
      <c r="D5" s="13">
        <v>0.6839568393056119</v>
      </c>
    </row>
    <row r="6" spans="1:4" ht="12.75">
      <c r="A6">
        <v>1917</v>
      </c>
      <c r="B6" s="13"/>
      <c r="C6" s="13">
        <v>0.9264859055221898</v>
      </c>
      <c r="D6" s="13">
        <v>0.7129607725866155</v>
      </c>
    </row>
    <row r="7" spans="1:4" ht="12.75">
      <c r="A7">
        <v>1918</v>
      </c>
      <c r="B7" s="13"/>
      <c r="C7" s="13">
        <v>0.9102686834576953</v>
      </c>
      <c r="D7" s="13">
        <v>0.6613697844946761</v>
      </c>
    </row>
    <row r="8" spans="1:4" ht="12.75">
      <c r="A8">
        <v>1919</v>
      </c>
      <c r="B8" s="13">
        <v>1</v>
      </c>
      <c r="C8" s="13">
        <v>0.9701863795486872</v>
      </c>
      <c r="D8" s="13">
        <v>0.8054625923966909</v>
      </c>
    </row>
    <row r="9" spans="1:4" ht="12.75">
      <c r="A9">
        <f aca="true" t="shared" si="0" ref="A9:A40">A8+1</f>
        <v>1920</v>
      </c>
      <c r="B9" s="13">
        <v>1</v>
      </c>
      <c r="C9" s="13">
        <v>0.9511525154099734</v>
      </c>
      <c r="D9" s="13">
        <v>0.7450006838193259</v>
      </c>
    </row>
    <row r="10" spans="1:4" ht="12.75">
      <c r="A10">
        <f t="shared" si="0"/>
        <v>1921</v>
      </c>
      <c r="B10" s="13">
        <v>0.9980686858536646</v>
      </c>
      <c r="C10" s="13">
        <v>0.9366306428166861</v>
      </c>
      <c r="D10" s="13">
        <v>0.7237122317325901</v>
      </c>
    </row>
    <row r="11" spans="1:4" ht="12.75">
      <c r="A11">
        <f t="shared" si="0"/>
        <v>1922</v>
      </c>
      <c r="B11" s="13">
        <v>0.9994407562817726</v>
      </c>
      <c r="C11" s="13">
        <v>0.9338390457300006</v>
      </c>
      <c r="D11" s="13">
        <v>0.7097181026286796</v>
      </c>
    </row>
    <row r="12" spans="1:4" ht="12.75">
      <c r="A12">
        <f t="shared" si="0"/>
        <v>1923</v>
      </c>
      <c r="B12" s="13">
        <v>0.997159522897779</v>
      </c>
      <c r="C12" s="13">
        <v>0.9294847662638152</v>
      </c>
      <c r="D12" s="13">
        <v>0.6821042123000117</v>
      </c>
    </row>
    <row r="13" spans="1:4" ht="12.75">
      <c r="A13">
        <f t="shared" si="0"/>
        <v>1924</v>
      </c>
      <c r="B13" s="13">
        <v>0.9960954075113827</v>
      </c>
      <c r="C13" s="13">
        <v>0.920311271988053</v>
      </c>
      <c r="D13" s="13">
        <v>0.6298736670190251</v>
      </c>
    </row>
    <row r="14" spans="1:4" ht="12.75">
      <c r="A14">
        <f t="shared" si="0"/>
        <v>1925</v>
      </c>
      <c r="B14" s="13">
        <v>0.9915125419842067</v>
      </c>
      <c r="C14" s="13">
        <v>0.8927349711696766</v>
      </c>
      <c r="D14" s="13">
        <v>0.6056150705143039</v>
      </c>
    </row>
    <row r="15" spans="1:4" ht="12.75">
      <c r="A15">
        <f t="shared" si="0"/>
        <v>1926</v>
      </c>
      <c r="B15" s="13">
        <v>0.989649223195574</v>
      </c>
      <c r="C15" s="13">
        <v>0.8970986217268877</v>
      </c>
      <c r="D15" s="13">
        <v>0.6044418353653183</v>
      </c>
    </row>
    <row r="16" spans="1:4" ht="12.75">
      <c r="A16">
        <f t="shared" si="0"/>
        <v>1927</v>
      </c>
      <c r="B16" s="13">
        <v>0.9866841095787321</v>
      </c>
      <c r="C16" s="13">
        <v>0.8860907061017366</v>
      </c>
      <c r="D16" s="13">
        <v>0.6149862539514421</v>
      </c>
    </row>
    <row r="17" spans="1:4" ht="12.75">
      <c r="A17">
        <f t="shared" si="0"/>
        <v>1928</v>
      </c>
      <c r="B17" s="13">
        <v>0.9914825006953355</v>
      </c>
      <c r="C17" s="13">
        <v>0.9028697912432427</v>
      </c>
      <c r="D17" s="13">
        <v>0.6174040411125035</v>
      </c>
    </row>
    <row r="18" spans="1:4" ht="12.75">
      <c r="A18">
        <f t="shared" si="0"/>
        <v>1929</v>
      </c>
      <c r="B18" s="13">
        <v>0.989364238658937</v>
      </c>
      <c r="C18" s="13">
        <v>0.8988860122217277</v>
      </c>
      <c r="D18" s="13">
        <v>0.6101171994636068</v>
      </c>
    </row>
    <row r="19" spans="1:4" ht="12.75">
      <c r="A19">
        <f t="shared" si="0"/>
        <v>1930</v>
      </c>
      <c r="B19" s="13">
        <v>0.9851043070983312</v>
      </c>
      <c r="C19" s="13">
        <v>0.8789059946263892</v>
      </c>
      <c r="D19" s="13">
        <v>0.5896949398209529</v>
      </c>
    </row>
    <row r="20" spans="1:4" ht="12.75">
      <c r="A20">
        <f t="shared" si="0"/>
        <v>1931</v>
      </c>
      <c r="B20" s="13">
        <v>0.9867159636932402</v>
      </c>
      <c r="C20" s="13">
        <v>0.8729726616271054</v>
      </c>
      <c r="D20" s="13">
        <v>0.5866651733994237</v>
      </c>
    </row>
    <row r="21" spans="1:4" ht="12.75">
      <c r="A21">
        <f t="shared" si="0"/>
        <v>1932</v>
      </c>
      <c r="B21" s="13">
        <v>0.9878273401894758</v>
      </c>
      <c r="C21" s="13">
        <v>0.8665144136601509</v>
      </c>
      <c r="D21" s="13">
        <v>0.5786285794695584</v>
      </c>
    </row>
    <row r="22" spans="1:4" ht="12.75">
      <c r="A22">
        <f t="shared" si="0"/>
        <v>1933</v>
      </c>
      <c r="B22" s="13">
        <v>0.9878810778840065</v>
      </c>
      <c r="C22" s="13">
        <v>0.8607139264154887</v>
      </c>
      <c r="D22" s="13">
        <v>0.5774230702300214</v>
      </c>
    </row>
    <row r="23" spans="1:4" ht="12.75">
      <c r="A23">
        <f t="shared" si="0"/>
        <v>1934</v>
      </c>
      <c r="B23" s="13">
        <v>0.9903495861893629</v>
      </c>
      <c r="C23" s="13">
        <v>0.882055261736513</v>
      </c>
      <c r="D23" s="13">
        <v>0.6192366634008595</v>
      </c>
    </row>
    <row r="24" spans="1:4" ht="12.75">
      <c r="A24">
        <f t="shared" si="0"/>
        <v>1935</v>
      </c>
      <c r="B24" s="13">
        <v>0.9920322434244015</v>
      </c>
      <c r="C24" s="13">
        <v>0.89932156124654</v>
      </c>
      <c r="D24" s="13">
        <v>0.6626679323616712</v>
      </c>
    </row>
    <row r="25" spans="1:4" ht="12.75">
      <c r="A25">
        <f t="shared" si="0"/>
        <v>1936</v>
      </c>
      <c r="B25" s="13">
        <v>0.9922194778816071</v>
      </c>
      <c r="C25" s="13">
        <v>0.9133220648393703</v>
      </c>
      <c r="D25" s="13">
        <v>0.6873958102614536</v>
      </c>
    </row>
    <row r="26" spans="1:4" ht="12.75">
      <c r="A26">
        <f t="shared" si="0"/>
        <v>1937</v>
      </c>
      <c r="B26" s="13">
        <v>0.9869398086270467</v>
      </c>
      <c r="C26" s="13">
        <v>0.8969710618418829</v>
      </c>
      <c r="D26" s="13">
        <v>0.649869674614102</v>
      </c>
    </row>
    <row r="27" spans="1:4" ht="12.75">
      <c r="A27">
        <f t="shared" si="0"/>
        <v>1938</v>
      </c>
      <c r="B27" s="13">
        <v>0.977386160497224</v>
      </c>
      <c r="C27" s="13">
        <v>0.8610157213469837</v>
      </c>
      <c r="D27" s="13">
        <v>0.5902275945739545</v>
      </c>
    </row>
    <row r="28" spans="1:4" ht="12.75">
      <c r="A28">
        <f t="shared" si="0"/>
        <v>1939</v>
      </c>
      <c r="B28" s="13">
        <v>0.9868241086292718</v>
      </c>
      <c r="C28" s="13">
        <v>0.8924340141549648</v>
      </c>
      <c r="D28" s="13">
        <v>0.6635957438749992</v>
      </c>
    </row>
    <row r="29" spans="1:4" ht="12.75">
      <c r="A29">
        <f t="shared" si="0"/>
        <v>1940</v>
      </c>
      <c r="B29" s="13">
        <v>0.9858297785612885</v>
      </c>
      <c r="C29" s="13">
        <v>0.8841887826103726</v>
      </c>
      <c r="D29" s="13">
        <v>0.6483652487715611</v>
      </c>
    </row>
    <row r="30" spans="1:4" ht="12.75">
      <c r="A30">
        <f t="shared" si="0"/>
        <v>1941</v>
      </c>
      <c r="B30" s="13">
        <v>0.9795372039053953</v>
      </c>
      <c r="C30" s="13">
        <v>0.855840639092852</v>
      </c>
      <c r="D30" s="13">
        <v>0.5532757784628565</v>
      </c>
    </row>
    <row r="31" spans="1:4" ht="12.75">
      <c r="A31">
        <f t="shared" si="0"/>
        <v>1942</v>
      </c>
      <c r="B31" s="13">
        <v>0.9699404332494543</v>
      </c>
      <c r="C31" s="13">
        <v>0.8077440862009468</v>
      </c>
      <c r="D31" s="13">
        <v>0.4547848238158295</v>
      </c>
    </row>
    <row r="32" spans="1:4" ht="12.75">
      <c r="A32">
        <f t="shared" si="0"/>
        <v>1943</v>
      </c>
      <c r="B32" s="13">
        <v>0.983183033581657</v>
      </c>
      <c r="C32" s="13">
        <v>0.8177062290123703</v>
      </c>
      <c r="D32" s="13">
        <v>0.4412290015273333</v>
      </c>
    </row>
    <row r="33" spans="1:4" ht="12.75">
      <c r="A33">
        <f t="shared" si="0"/>
        <v>1944</v>
      </c>
      <c r="B33" s="13">
        <v>0.9752806944120238</v>
      </c>
      <c r="C33" s="13">
        <v>0.7241948949578272</v>
      </c>
      <c r="D33" s="13">
        <v>0.3448952145683414</v>
      </c>
    </row>
    <row r="34" spans="1:4" ht="12.75">
      <c r="A34">
        <f t="shared" si="0"/>
        <v>1945</v>
      </c>
      <c r="B34" s="13">
        <v>0.9136292956060826</v>
      </c>
      <c r="C34" s="13">
        <v>0.6119744769890599</v>
      </c>
      <c r="D34" s="13">
        <v>0.28988863445166313</v>
      </c>
    </row>
    <row r="35" spans="1:4" ht="12.75">
      <c r="A35">
        <f t="shared" si="0"/>
        <v>1946</v>
      </c>
      <c r="B35" s="13">
        <v>0.8081493725309998</v>
      </c>
      <c r="C35" s="13">
        <v>0.4530652807248604</v>
      </c>
      <c r="D35" s="13">
        <v>0.2300625581026222</v>
      </c>
    </row>
    <row r="36" spans="1:4" ht="12.75">
      <c r="A36">
        <f t="shared" si="0"/>
        <v>1947</v>
      </c>
      <c r="B36" s="13">
        <v>0.9044487755979549</v>
      </c>
      <c r="C36" s="13">
        <v>0.6727796034239717</v>
      </c>
      <c r="D36" s="13">
        <v>0.3313689279985437</v>
      </c>
    </row>
    <row r="37" spans="1:4" ht="12.75">
      <c r="A37">
        <f t="shared" si="0"/>
        <v>1948</v>
      </c>
      <c r="B37" s="13">
        <v>0.8863680381774008</v>
      </c>
      <c r="C37" s="13">
        <v>0.569086224766713</v>
      </c>
      <c r="D37" s="13">
        <v>0.2707622784375403</v>
      </c>
    </row>
    <row r="38" spans="1:4" ht="12.75">
      <c r="A38">
        <f t="shared" si="0"/>
        <v>1949</v>
      </c>
      <c r="B38" s="13">
        <v>0.8482457497068987</v>
      </c>
      <c r="C38" s="13">
        <v>0.5143932425392649</v>
      </c>
      <c r="D38" s="13">
        <v>0.26205236401650356</v>
      </c>
    </row>
    <row r="39" spans="1:4" ht="12.75">
      <c r="A39">
        <f t="shared" si="0"/>
        <v>1950</v>
      </c>
      <c r="B39" s="13">
        <v>0.8633291660572097</v>
      </c>
      <c r="C39" s="13">
        <v>0.534912399966647</v>
      </c>
      <c r="D39" s="13">
        <v>0.27325341473970843</v>
      </c>
    </row>
    <row r="40" spans="1:4" ht="12.75">
      <c r="A40">
        <f t="shared" si="0"/>
        <v>1951</v>
      </c>
      <c r="B40" s="13">
        <v>0.9028607352238852</v>
      </c>
      <c r="C40" s="13">
        <v>0.545677338331258</v>
      </c>
      <c r="D40" s="13">
        <v>0.2698016405488292</v>
      </c>
    </row>
    <row r="41" spans="1:4" ht="12.75">
      <c r="A41">
        <f aca="true" t="shared" si="1" ref="A41:A72">A40+1</f>
        <v>1952</v>
      </c>
      <c r="B41" s="13">
        <v>0.8595666917203676</v>
      </c>
      <c r="C41" s="13">
        <v>0.4924964862300733</v>
      </c>
      <c r="D41" s="13">
        <v>0.2285385157844738</v>
      </c>
    </row>
    <row r="42" spans="1:4" ht="12.75">
      <c r="A42">
        <f t="shared" si="1"/>
        <v>1953</v>
      </c>
      <c r="B42" s="13">
        <v>0.8916224089981952</v>
      </c>
      <c r="C42" s="13">
        <v>0.5714057205081559</v>
      </c>
      <c r="D42" s="13">
        <v>0.2715937143478455</v>
      </c>
    </row>
    <row r="43" spans="1:4" ht="12.75">
      <c r="A43">
        <f t="shared" si="1"/>
        <v>1954</v>
      </c>
      <c r="B43" s="13">
        <v>0.8949652804519733</v>
      </c>
      <c r="C43" s="13">
        <v>0.5759853578233981</v>
      </c>
      <c r="D43" s="13">
        <v>0.2701257884716174</v>
      </c>
    </row>
    <row r="44" spans="1:4" ht="12.75">
      <c r="A44">
        <f t="shared" si="1"/>
        <v>1955</v>
      </c>
      <c r="B44" s="13">
        <v>0.8858865774440667</v>
      </c>
      <c r="C44" s="13">
        <v>0.5454997378378857</v>
      </c>
      <c r="D44" s="13">
        <v>0.24768823215381633</v>
      </c>
    </row>
    <row r="45" spans="1:4" ht="12.75">
      <c r="A45">
        <f t="shared" si="1"/>
        <v>1956</v>
      </c>
      <c r="B45" s="13">
        <v>0.8675561983372633</v>
      </c>
      <c r="C45" s="13">
        <v>0.5192097381009134</v>
      </c>
      <c r="D45" s="13">
        <v>0.2269223394091306</v>
      </c>
    </row>
    <row r="46" spans="1:4" ht="12.75">
      <c r="A46">
        <f t="shared" si="1"/>
        <v>1957</v>
      </c>
      <c r="B46" s="13">
        <v>0.8503365722351427</v>
      </c>
      <c r="C46" s="13">
        <v>0.4836663966307306</v>
      </c>
      <c r="D46" s="13">
        <v>0.20509889210096963</v>
      </c>
    </row>
    <row r="47" spans="1:4" ht="12.75">
      <c r="A47">
        <f t="shared" si="1"/>
        <v>1958</v>
      </c>
      <c r="B47" s="13">
        <v>0.8206497988445054</v>
      </c>
      <c r="C47" s="13">
        <v>0.4424008250849045</v>
      </c>
      <c r="D47" s="13">
        <v>0.18350270175529967</v>
      </c>
    </row>
    <row r="48" spans="1:4" ht="12.75">
      <c r="A48">
        <f t="shared" si="1"/>
        <v>1959</v>
      </c>
      <c r="B48" s="13">
        <v>0.82300288397221</v>
      </c>
      <c r="C48" s="13">
        <v>0.42696515598632045</v>
      </c>
      <c r="D48" s="13">
        <v>0.1682131605556018</v>
      </c>
    </row>
    <row r="49" spans="1:4" ht="12.75">
      <c r="A49">
        <f t="shared" si="1"/>
        <v>1960</v>
      </c>
      <c r="B49" s="13">
        <v>0.801336812423336</v>
      </c>
      <c r="C49" s="13">
        <v>0.42368405541922644</v>
      </c>
      <c r="D49" s="13">
        <v>0.16813970407523232</v>
      </c>
    </row>
    <row r="50" spans="1:4" ht="12.75">
      <c r="A50">
        <f t="shared" si="1"/>
        <v>1961</v>
      </c>
      <c r="B50" s="13">
        <v>0.7780201443065919</v>
      </c>
      <c r="C50" s="13">
        <v>0.4073961789810875</v>
      </c>
      <c r="D50" s="13">
        <v>0.15877793189069692</v>
      </c>
    </row>
    <row r="51" spans="1:4" ht="12.75">
      <c r="A51">
        <f t="shared" si="1"/>
        <v>1962</v>
      </c>
      <c r="B51" s="13">
        <v>0.7655017244456335</v>
      </c>
      <c r="C51" s="13">
        <v>0.39370103507304094</v>
      </c>
      <c r="D51" s="13">
        <v>0.1490437576412346</v>
      </c>
    </row>
    <row r="52" spans="1:4" ht="12.75">
      <c r="A52">
        <f t="shared" si="1"/>
        <v>1963</v>
      </c>
      <c r="B52" s="13">
        <v>0.7403576561834501</v>
      </c>
      <c r="C52" s="13">
        <v>0.37272077307107976</v>
      </c>
      <c r="D52" s="13">
        <v>0.13641730636609478</v>
      </c>
    </row>
    <row r="53" spans="1:4" ht="12.75">
      <c r="A53">
        <f t="shared" si="1"/>
        <v>1964</v>
      </c>
      <c r="B53" s="13">
        <v>0.7255984470140247</v>
      </c>
      <c r="C53" s="13">
        <v>0.3637096925274407</v>
      </c>
      <c r="D53" s="13">
        <v>0.1315519271386496</v>
      </c>
    </row>
    <row r="54" spans="1:4" ht="12.75">
      <c r="A54">
        <f t="shared" si="1"/>
        <v>1965</v>
      </c>
      <c r="B54" s="13">
        <v>0.7203293525062945</v>
      </c>
      <c r="C54" s="13">
        <v>0.35626902762585827</v>
      </c>
      <c r="D54" s="13">
        <v>0.12794796258243618</v>
      </c>
    </row>
    <row r="55" spans="1:4" ht="12.75">
      <c r="A55">
        <f t="shared" si="1"/>
        <v>1966</v>
      </c>
      <c r="B55" s="13">
        <v>0.6982029708114537</v>
      </c>
      <c r="C55" s="13">
        <v>0.3440138933757332</v>
      </c>
      <c r="D55" s="13">
        <v>0.123925585212044</v>
      </c>
    </row>
    <row r="56" spans="1:4" ht="12.75">
      <c r="A56">
        <f t="shared" si="1"/>
        <v>1967</v>
      </c>
      <c r="B56" s="13">
        <v>0.7285014339678376</v>
      </c>
      <c r="C56" s="13">
        <v>0.4003746866462399</v>
      </c>
      <c r="D56" s="13">
        <v>0.14536565559593717</v>
      </c>
    </row>
    <row r="57" spans="1:4" ht="12.75">
      <c r="A57">
        <f t="shared" si="1"/>
        <v>1968</v>
      </c>
      <c r="B57" s="13">
        <v>0.7175188202624441</v>
      </c>
      <c r="C57" s="13">
        <v>0.3504088784640447</v>
      </c>
      <c r="D57" s="13">
        <v>0.12611458134544662</v>
      </c>
    </row>
    <row r="58" spans="1:4" ht="12.75">
      <c r="A58">
        <f t="shared" si="1"/>
        <v>1969</v>
      </c>
      <c r="B58" s="13">
        <v>0.7053891802713812</v>
      </c>
      <c r="C58" s="13">
        <v>0.33401228067556377</v>
      </c>
      <c r="D58" s="13">
        <v>0.12014102231635787</v>
      </c>
    </row>
    <row r="59" spans="1:4" ht="12.75">
      <c r="A59">
        <f t="shared" si="1"/>
        <v>1970</v>
      </c>
      <c r="B59" s="13">
        <v>0.6993454415971029</v>
      </c>
      <c r="C59" s="13">
        <v>0.3231951560216655</v>
      </c>
      <c r="D59" s="13">
        <v>0.11470984830680184</v>
      </c>
    </row>
    <row r="60" spans="1:4" ht="12.75">
      <c r="A60">
        <f t="shared" si="1"/>
        <v>1971</v>
      </c>
      <c r="B60" s="13">
        <v>0.6971307965362995</v>
      </c>
      <c r="C60" s="13">
        <v>0.3229063706180835</v>
      </c>
      <c r="D60" s="13">
        <v>0.114724524331206</v>
      </c>
    </row>
    <row r="61" spans="1:4" ht="12.75">
      <c r="A61">
        <f t="shared" si="1"/>
        <v>1972</v>
      </c>
      <c r="B61" s="13">
        <v>0.6828311505771193</v>
      </c>
      <c r="C61" s="13">
        <v>0.3169203565323864</v>
      </c>
      <c r="D61" s="13">
        <v>0.11413189723792208</v>
      </c>
    </row>
    <row r="62" spans="1:4" ht="12.75">
      <c r="A62">
        <f t="shared" si="1"/>
        <v>1973</v>
      </c>
      <c r="B62" s="13">
        <v>0.6926268183714658</v>
      </c>
      <c r="C62" s="13">
        <v>0.3267560854372205</v>
      </c>
      <c r="D62" s="13">
        <v>0.11921479856955623</v>
      </c>
    </row>
    <row r="63" spans="1:4" ht="12.75">
      <c r="A63">
        <f t="shared" si="1"/>
        <v>1974</v>
      </c>
      <c r="B63" s="13">
        <v>0.664774361153995</v>
      </c>
      <c r="C63" s="13">
        <v>0.30399490468266044</v>
      </c>
      <c r="D63" s="13">
        <v>0.10759957206877942</v>
      </c>
    </row>
    <row r="64" spans="1:4" ht="12.75">
      <c r="A64">
        <f t="shared" si="1"/>
        <v>1975</v>
      </c>
      <c r="B64" s="13">
        <v>0.6486335648246149</v>
      </c>
      <c r="C64" s="13">
        <v>0.2906515480702742</v>
      </c>
      <c r="D64" s="13">
        <v>0.10185341278383095</v>
      </c>
    </row>
    <row r="65" spans="1:4" ht="12.75">
      <c r="A65">
        <f t="shared" si="1"/>
        <v>1976</v>
      </c>
      <c r="B65" s="13">
        <v>0.6388229633049696</v>
      </c>
      <c r="C65" s="13">
        <v>0.28354439319997393</v>
      </c>
      <c r="D65" s="13">
        <v>0.09895546332767881</v>
      </c>
    </row>
    <row r="66" spans="1:4" ht="12.75">
      <c r="A66">
        <f t="shared" si="1"/>
        <v>1977</v>
      </c>
      <c r="B66" s="13">
        <v>0.6434389331306021</v>
      </c>
      <c r="C66" s="13">
        <v>0.2725857871893538</v>
      </c>
      <c r="D66" s="13">
        <v>0.09560787689922666</v>
      </c>
    </row>
    <row r="67" spans="1:4" ht="12.75">
      <c r="A67">
        <f t="shared" si="1"/>
        <v>1978</v>
      </c>
      <c r="B67" s="13">
        <v>0.6194359488942951</v>
      </c>
      <c r="C67" s="13">
        <v>0.2661909961786441</v>
      </c>
      <c r="D67" s="13">
        <v>0.09291993383011814</v>
      </c>
    </row>
    <row r="68" spans="1:4" ht="12.75">
      <c r="A68">
        <f t="shared" si="1"/>
        <v>1979</v>
      </c>
      <c r="B68" s="13">
        <v>0.6222270261090078</v>
      </c>
      <c r="C68" s="13">
        <v>0.2713342157872462</v>
      </c>
      <c r="D68" s="13">
        <v>0.0953742120966613</v>
      </c>
    </row>
    <row r="69" spans="1:4" ht="12.75">
      <c r="A69">
        <f t="shared" si="1"/>
        <v>1980</v>
      </c>
      <c r="B69" s="13">
        <v>0.6343322132354217</v>
      </c>
      <c r="C69" s="13">
        <v>0.28676757903834366</v>
      </c>
      <c r="D69" s="13">
        <v>0.10906483291507647</v>
      </c>
    </row>
    <row r="70" spans="1:4" ht="12.75">
      <c r="A70">
        <f t="shared" si="1"/>
        <v>1981</v>
      </c>
      <c r="B70" s="13">
        <v>0.6358024974417817</v>
      </c>
      <c r="C70" s="13">
        <v>0.28207416982014283</v>
      </c>
      <c r="D70" s="13">
        <v>0.0978415009189648</v>
      </c>
    </row>
    <row r="71" spans="1:4" ht="12.75">
      <c r="A71">
        <f t="shared" si="1"/>
        <v>1982</v>
      </c>
      <c r="B71" s="13">
        <v>0.6219766537238359</v>
      </c>
      <c r="C71" s="13">
        <v>0.2688096708607522</v>
      </c>
      <c r="D71" s="13">
        <v>0.09481716008792672</v>
      </c>
    </row>
    <row r="72" spans="1:4" ht="12.75">
      <c r="A72">
        <f t="shared" si="1"/>
        <v>1983</v>
      </c>
      <c r="B72" s="13">
        <v>0.6148996235146708</v>
      </c>
      <c r="C72" s="13">
        <v>0.2507618989099422</v>
      </c>
      <c r="D72" s="13">
        <v>0.08418520958298639</v>
      </c>
    </row>
    <row r="73" spans="1:4" ht="12.75">
      <c r="A73">
        <f aca="true" t="shared" si="2" ref="A73:A87">A72+1</f>
        <v>1984</v>
      </c>
      <c r="B73" s="13">
        <v>0.619511910065642</v>
      </c>
      <c r="C73" s="13">
        <v>0.25395677987797266</v>
      </c>
      <c r="D73" s="13">
        <v>0.0860726827636228</v>
      </c>
    </row>
    <row r="74" spans="1:4" ht="12.75">
      <c r="A74">
        <f t="shared" si="2"/>
        <v>1985</v>
      </c>
      <c r="B74" s="13">
        <v>0.627258841421388</v>
      </c>
      <c r="C74" s="13">
        <v>0.2588740669239628</v>
      </c>
      <c r="D74" s="13">
        <v>0.08815097960530244</v>
      </c>
    </row>
    <row r="75" spans="1:4" ht="12.75">
      <c r="A75">
        <f t="shared" si="2"/>
        <v>1986</v>
      </c>
      <c r="B75" s="13">
        <v>0.6378676022332417</v>
      </c>
      <c r="C75" s="13">
        <v>0.26480842733732185</v>
      </c>
      <c r="D75" s="13">
        <v>0.08891666734720943</v>
      </c>
    </row>
    <row r="76" spans="1:4" ht="12.75">
      <c r="A76">
        <f t="shared" si="2"/>
        <v>1987</v>
      </c>
      <c r="B76" s="13">
        <v>0.6528474551364389</v>
      </c>
      <c r="C76" s="13">
        <v>0.2827303709823672</v>
      </c>
      <c r="D76" s="13">
        <v>0.09989165389401537</v>
      </c>
    </row>
    <row r="77" spans="1:4" ht="12.75">
      <c r="A77">
        <f t="shared" si="2"/>
        <v>1988</v>
      </c>
      <c r="B77" s="13">
        <v>0.6578805084537528</v>
      </c>
      <c r="C77" s="13">
        <v>0.28719456481688493</v>
      </c>
      <c r="D77" s="13">
        <v>0.10299802558919602</v>
      </c>
    </row>
    <row r="78" spans="1:4" ht="12.75">
      <c r="A78">
        <f t="shared" si="2"/>
        <v>1989</v>
      </c>
      <c r="B78" s="13">
        <v>0.655786207171401</v>
      </c>
      <c r="C78" s="13">
        <v>0.2929219859523643</v>
      </c>
      <c r="D78" s="13">
        <v>0.10687924808996911</v>
      </c>
    </row>
    <row r="79" spans="1:4" ht="12.75">
      <c r="A79">
        <f t="shared" si="2"/>
        <v>1990</v>
      </c>
      <c r="B79" s="13">
        <v>0.6549028086895166</v>
      </c>
      <c r="C79" s="13">
        <v>0.28997433022476093</v>
      </c>
      <c r="D79" s="13">
        <v>0.10542697212747218</v>
      </c>
    </row>
    <row r="80" spans="1:4" ht="12.75">
      <c r="A80">
        <f t="shared" si="2"/>
        <v>1991</v>
      </c>
      <c r="B80" s="13">
        <v>0.6465303601540862</v>
      </c>
      <c r="C80" s="13">
        <v>0.2789420286251114</v>
      </c>
      <c r="D80" s="13">
        <v>0.09937530231130251</v>
      </c>
    </row>
    <row r="81" spans="1:4" ht="12.75">
      <c r="A81">
        <f t="shared" si="2"/>
        <v>1992</v>
      </c>
      <c r="B81" s="13">
        <v>0.6414497319675756</v>
      </c>
      <c r="C81" s="13">
        <v>0.2711841185988194</v>
      </c>
      <c r="D81" s="13">
        <v>0.09540148937324026</v>
      </c>
    </row>
    <row r="82" spans="1:4" ht="12.75">
      <c r="A82">
        <f t="shared" si="2"/>
        <v>1993</v>
      </c>
      <c r="B82" s="13">
        <v>0.6404611774531916</v>
      </c>
      <c r="C82" s="13">
        <v>0.27591533251287254</v>
      </c>
      <c r="D82" s="13">
        <v>0.09839231729193307</v>
      </c>
    </row>
    <row r="83" spans="1:4" ht="12.75">
      <c r="A83">
        <f t="shared" si="2"/>
        <v>1994</v>
      </c>
      <c r="B83" s="13">
        <v>0.6331117685989802</v>
      </c>
      <c r="C83" s="13">
        <v>0.27000794886106927</v>
      </c>
      <c r="D83" s="13">
        <v>0.09852314675628922</v>
      </c>
    </row>
    <row r="84" spans="1:4" ht="12.75">
      <c r="A84">
        <f t="shared" si="2"/>
        <v>1995</v>
      </c>
      <c r="B84" s="13">
        <v>0.634481301019844</v>
      </c>
      <c r="C84" s="13">
        <v>0.2739548437037455</v>
      </c>
      <c r="D84" s="13">
        <v>0.09822923456172256</v>
      </c>
    </row>
    <row r="85" spans="1:4" ht="12.75">
      <c r="A85">
        <f t="shared" si="2"/>
        <v>1996</v>
      </c>
      <c r="B85" s="13">
        <v>0.6476550348063772</v>
      </c>
      <c r="C85" s="13">
        <v>0.28191756929778666</v>
      </c>
      <c r="D85" s="13">
        <v>0.10161299484875581</v>
      </c>
    </row>
    <row r="86" spans="1:4" ht="12.75">
      <c r="A86">
        <f t="shared" si="2"/>
        <v>1997</v>
      </c>
      <c r="B86" s="13">
        <v>0.6637533404797941</v>
      </c>
      <c r="C86" s="13">
        <v>0.2884028465200773</v>
      </c>
      <c r="D86" s="13">
        <v>0.1045876654019538</v>
      </c>
    </row>
    <row r="87" spans="1:4" ht="12.75">
      <c r="A87">
        <f t="shared" si="2"/>
        <v>1998</v>
      </c>
      <c r="B87" s="13">
        <v>0.6693488875285446</v>
      </c>
      <c r="C87" s="13">
        <v>0.29228047615458164</v>
      </c>
      <c r="D87" s="13">
        <v>0.10379939952632972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87"/>
  <sheetViews>
    <sheetView workbookViewId="0" topLeftCell="A1">
      <selection activeCell="A1" sqref="A1"/>
    </sheetView>
  </sheetViews>
  <sheetFormatPr defaultColWidth="11.421875" defaultRowHeight="12.75"/>
  <sheetData>
    <row r="3" ht="12.75">
      <c r="B3" t="s">
        <v>8</v>
      </c>
    </row>
    <row r="4" spans="1:2" ht="12.75">
      <c r="A4">
        <v>1915</v>
      </c>
      <c r="B4" s="12">
        <v>0.29361768449255443</v>
      </c>
    </row>
    <row r="5" spans="1:2" ht="12.75">
      <c r="A5">
        <v>1916</v>
      </c>
      <c r="B5" s="12">
        <v>0.3565881416333717</v>
      </c>
    </row>
    <row r="6" spans="1:2" ht="12.75">
      <c r="A6">
        <v>1917</v>
      </c>
      <c r="B6" s="12">
        <v>0.3379818648667505</v>
      </c>
    </row>
    <row r="7" spans="1:2" ht="12.75">
      <c r="A7">
        <v>1918</v>
      </c>
      <c r="B7" s="12">
        <v>0.3024728828674488</v>
      </c>
    </row>
    <row r="8" spans="1:2" ht="12.75">
      <c r="A8">
        <v>1919</v>
      </c>
      <c r="B8" s="12">
        <v>0.4460012851645589</v>
      </c>
    </row>
    <row r="9" spans="1:2" ht="12.75">
      <c r="A9">
        <f aca="true" t="shared" si="0" ref="A9:A40">A8+1</f>
        <v>1920</v>
      </c>
      <c r="B9" s="12">
        <v>0.4161719969068966</v>
      </c>
    </row>
    <row r="10" spans="1:2" ht="12.75">
      <c r="A10">
        <f t="shared" si="0"/>
        <v>1921</v>
      </c>
      <c r="B10" s="12">
        <v>0.38461368543861824</v>
      </c>
    </row>
    <row r="11" spans="1:2" ht="12.75">
      <c r="A11">
        <f t="shared" si="0"/>
        <v>1922</v>
      </c>
      <c r="B11" s="12">
        <v>0.3661088237593186</v>
      </c>
    </row>
    <row r="12" spans="1:2" ht="12.75">
      <c r="A12">
        <f t="shared" si="0"/>
        <v>1923</v>
      </c>
      <c r="B12" s="12">
        <v>0.3414743706948152</v>
      </c>
    </row>
    <row r="13" spans="1:2" ht="12.75">
      <c r="A13">
        <f t="shared" si="0"/>
        <v>1924</v>
      </c>
      <c r="B13" s="12">
        <v>0.2928593269765409</v>
      </c>
    </row>
    <row r="14" spans="1:2" ht="12.75">
      <c r="A14">
        <f t="shared" si="0"/>
        <v>1925</v>
      </c>
      <c r="B14" s="12">
        <v>0.2879799462097386</v>
      </c>
    </row>
    <row r="15" spans="1:2" ht="12.75">
      <c r="A15">
        <f t="shared" si="0"/>
        <v>1926</v>
      </c>
      <c r="B15" s="12">
        <v>0.28671167506351647</v>
      </c>
    </row>
    <row r="16" spans="1:2" ht="12.75">
      <c r="A16">
        <f t="shared" si="0"/>
        <v>1927</v>
      </c>
      <c r="B16" s="12">
        <v>0.2973123772680372</v>
      </c>
    </row>
    <row r="17" spans="1:2" ht="12.75">
      <c r="A17">
        <f t="shared" si="0"/>
        <v>1928</v>
      </c>
      <c r="B17" s="12">
        <v>0.2943742669482418</v>
      </c>
    </row>
    <row r="18" spans="1:2" ht="12.75">
      <c r="A18">
        <f t="shared" si="0"/>
        <v>1929</v>
      </c>
      <c r="B18" s="12">
        <v>0.2950429145326002</v>
      </c>
    </row>
    <row r="19" spans="1:2" ht="12.75">
      <c r="A19">
        <f t="shared" si="0"/>
        <v>1930</v>
      </c>
      <c r="B19" s="12">
        <v>0.27329267428053194</v>
      </c>
    </row>
    <row r="20" spans="1:2" ht="12.75">
      <c r="A20">
        <f t="shared" si="0"/>
        <v>1931</v>
      </c>
      <c r="B20" s="12">
        <v>0.2817543682294316</v>
      </c>
    </row>
    <row r="21" spans="1:2" ht="12.75">
      <c r="A21">
        <f t="shared" si="0"/>
        <v>1932</v>
      </c>
      <c r="B21" s="12">
        <v>0.2746650857098523</v>
      </c>
    </row>
    <row r="22" spans="1:2" ht="12.75">
      <c r="A22">
        <f t="shared" si="0"/>
        <v>1933</v>
      </c>
      <c r="B22" s="12">
        <v>0.28353087196773863</v>
      </c>
    </row>
    <row r="23" spans="1:2" ht="12.75">
      <c r="A23">
        <f t="shared" si="0"/>
        <v>1934</v>
      </c>
      <c r="B23" s="12">
        <v>0.2907989573092843</v>
      </c>
    </row>
    <row r="24" spans="1:2" ht="12.75">
      <c r="A24">
        <f t="shared" si="0"/>
        <v>1935</v>
      </c>
      <c r="B24" s="12">
        <v>0.3400964842827192</v>
      </c>
    </row>
    <row r="25" spans="1:2" ht="12.75">
      <c r="A25">
        <f t="shared" si="0"/>
        <v>1936</v>
      </c>
      <c r="B25" s="12">
        <v>0.3368834733329328</v>
      </c>
    </row>
    <row r="26" spans="1:2" ht="12.75">
      <c r="A26">
        <f t="shared" si="0"/>
        <v>1937</v>
      </c>
      <c r="B26" s="12">
        <v>0.3215506553521277</v>
      </c>
    </row>
    <row r="27" spans="1:2" ht="12.75">
      <c r="A27">
        <f t="shared" si="0"/>
        <v>1938</v>
      </c>
      <c r="B27" s="12">
        <v>0.2755098192501848</v>
      </c>
    </row>
    <row r="28" spans="1:2" ht="12.75">
      <c r="A28">
        <f t="shared" si="0"/>
        <v>1939</v>
      </c>
      <c r="B28" s="12">
        <v>0.32562595612746575</v>
      </c>
    </row>
    <row r="29" spans="1:2" ht="12.75">
      <c r="A29">
        <f t="shared" si="0"/>
        <v>1940</v>
      </c>
      <c r="B29" s="12">
        <v>0.2989089418940358</v>
      </c>
    </row>
    <row r="30" spans="1:2" ht="12.75">
      <c r="A30">
        <f t="shared" si="0"/>
        <v>1941</v>
      </c>
      <c r="B30" s="12">
        <v>0.23301698538242527</v>
      </c>
    </row>
    <row r="31" spans="1:2" ht="12.75">
      <c r="A31">
        <f t="shared" si="0"/>
        <v>1942</v>
      </c>
      <c r="B31" s="12">
        <v>0.16436057456329803</v>
      </c>
    </row>
    <row r="32" spans="1:2" ht="12.75">
      <c r="A32">
        <f t="shared" si="0"/>
        <v>1943</v>
      </c>
      <c r="B32" s="12">
        <v>0.1612011041578441</v>
      </c>
    </row>
    <row r="33" spans="1:2" ht="12.75">
      <c r="A33">
        <f t="shared" si="0"/>
        <v>1944</v>
      </c>
      <c r="B33" s="12">
        <v>0.11464151492632685</v>
      </c>
    </row>
    <row r="34" spans="1:2" ht="12.75">
      <c r="A34">
        <f t="shared" si="0"/>
        <v>1945</v>
      </c>
      <c r="B34" s="12">
        <v>0.11451421727973145</v>
      </c>
    </row>
    <row r="35" spans="1:2" ht="12.75">
      <c r="A35">
        <f t="shared" si="0"/>
        <v>1946</v>
      </c>
      <c r="B35" s="12">
        <v>0.0943013016853752</v>
      </c>
    </row>
    <row r="36" spans="1:2" ht="12.75">
      <c r="A36">
        <f t="shared" si="0"/>
        <v>1947</v>
      </c>
      <c r="B36" s="12">
        <v>0.12402355830171446</v>
      </c>
    </row>
    <row r="37" spans="1:2" ht="12.75">
      <c r="A37">
        <f t="shared" si="0"/>
        <v>1948</v>
      </c>
      <c r="B37" s="12">
        <v>0.10589362762561581</v>
      </c>
    </row>
    <row r="38" spans="1:2" ht="12.75">
      <c r="A38">
        <f t="shared" si="0"/>
        <v>1949</v>
      </c>
      <c r="B38" s="12">
        <v>0.10352187668161911</v>
      </c>
    </row>
    <row r="39" spans="1:2" ht="12.75">
      <c r="A39">
        <f t="shared" si="0"/>
        <v>1950</v>
      </c>
      <c r="B39" s="12">
        <v>0.10541792866969796</v>
      </c>
    </row>
    <row r="40" spans="1:2" ht="12.75">
      <c r="A40">
        <f t="shared" si="0"/>
        <v>1951</v>
      </c>
      <c r="B40" s="12">
        <v>0.10138236615858631</v>
      </c>
    </row>
    <row r="41" spans="1:2" ht="12.75">
      <c r="A41">
        <f aca="true" t="shared" si="1" ref="A41:A72">A40+1</f>
        <v>1952</v>
      </c>
      <c r="B41" s="12">
        <v>0.08067486912804675</v>
      </c>
    </row>
    <row r="42" spans="1:2" ht="12.75">
      <c r="A42">
        <f t="shared" si="1"/>
        <v>1953</v>
      </c>
      <c r="B42" s="12">
        <v>0.09888008974238818</v>
      </c>
    </row>
    <row r="43" spans="1:2" ht="12.75">
      <c r="A43">
        <f t="shared" si="1"/>
        <v>1954</v>
      </c>
      <c r="B43" s="12">
        <v>0.09930632124125495</v>
      </c>
    </row>
    <row r="44" spans="1:2" ht="12.75">
      <c r="A44">
        <f t="shared" si="1"/>
        <v>1955</v>
      </c>
      <c r="B44" s="12">
        <v>0.09034746404696006</v>
      </c>
    </row>
    <row r="45" spans="1:2" ht="12.75">
      <c r="A45">
        <f t="shared" si="1"/>
        <v>1956</v>
      </c>
      <c r="B45" s="12">
        <v>0.08232606671755921</v>
      </c>
    </row>
    <row r="46" spans="1:2" ht="12.75">
      <c r="A46">
        <f t="shared" si="1"/>
        <v>1957</v>
      </c>
      <c r="B46" s="12">
        <v>0.07323892207759747</v>
      </c>
    </row>
    <row r="47" spans="1:2" ht="12.75">
      <c r="A47">
        <f t="shared" si="1"/>
        <v>1958</v>
      </c>
      <c r="B47" s="12">
        <v>0.06234789457674564</v>
      </c>
    </row>
    <row r="48" spans="1:2" ht="12.75">
      <c r="A48">
        <f t="shared" si="1"/>
        <v>1959</v>
      </c>
      <c r="B48" s="12">
        <v>0.056482994232628404</v>
      </c>
    </row>
    <row r="49" spans="1:2" ht="12.75">
      <c r="A49">
        <f t="shared" si="1"/>
        <v>1960</v>
      </c>
      <c r="B49" s="12">
        <v>0.05642155777235613</v>
      </c>
    </row>
    <row r="50" spans="1:2" ht="12.75">
      <c r="A50">
        <f t="shared" si="1"/>
        <v>1961</v>
      </c>
      <c r="B50" s="12">
        <v>0.05351901263990746</v>
      </c>
    </row>
    <row r="51" spans="1:2" ht="12.75">
      <c r="A51">
        <f t="shared" si="1"/>
        <v>1962</v>
      </c>
      <c r="B51" s="12">
        <v>0.048020528831345194</v>
      </c>
    </row>
    <row r="52" spans="1:2" ht="12.75">
      <c r="A52">
        <f t="shared" si="1"/>
        <v>1963</v>
      </c>
      <c r="B52" s="12">
        <v>0.043022916503682083</v>
      </c>
    </row>
    <row r="53" spans="1:2" ht="12.75">
      <c r="A53">
        <f t="shared" si="1"/>
        <v>1964</v>
      </c>
      <c r="B53" s="12">
        <v>0.040912040160600724</v>
      </c>
    </row>
    <row r="54" spans="1:2" ht="12.75">
      <c r="A54">
        <f t="shared" si="1"/>
        <v>1965</v>
      </c>
      <c r="B54" s="12">
        <v>0.03983363099910354</v>
      </c>
    </row>
    <row r="55" spans="1:2" ht="12.75">
      <c r="A55">
        <f t="shared" si="1"/>
        <v>1966</v>
      </c>
      <c r="B55" s="12">
        <v>0.039153134510516725</v>
      </c>
    </row>
    <row r="56" spans="1:2" ht="12.75">
      <c r="A56">
        <f t="shared" si="1"/>
        <v>1967</v>
      </c>
      <c r="B56" s="12">
        <v>0.046335785890920106</v>
      </c>
    </row>
    <row r="57" spans="1:2" ht="12.75">
      <c r="A57">
        <f t="shared" si="1"/>
        <v>1968</v>
      </c>
      <c r="B57" s="12">
        <v>0.040564293490610484</v>
      </c>
    </row>
    <row r="58" spans="1:2" ht="12.75">
      <c r="A58">
        <f t="shared" si="1"/>
        <v>1969</v>
      </c>
      <c r="B58" s="12">
        <v>0.039142896488082855</v>
      </c>
    </row>
    <row r="59" spans="1:2" ht="12.75">
      <c r="A59">
        <f t="shared" si="1"/>
        <v>1970</v>
      </c>
      <c r="B59" s="12">
        <v>0.03732198976621604</v>
      </c>
    </row>
    <row r="60" spans="1:2" ht="12.75">
      <c r="A60">
        <f t="shared" si="1"/>
        <v>1971</v>
      </c>
      <c r="B60" s="12">
        <v>0.03573394094369908</v>
      </c>
    </row>
    <row r="61" spans="1:2" ht="12.75">
      <c r="A61">
        <f t="shared" si="1"/>
        <v>1972</v>
      </c>
      <c r="B61" s="12">
        <v>0.03619950785672341</v>
      </c>
    </row>
    <row r="62" spans="1:2" ht="12.75">
      <c r="A62">
        <f t="shared" si="1"/>
        <v>1973</v>
      </c>
      <c r="B62" s="12">
        <v>0.039252077773358256</v>
      </c>
    </row>
    <row r="63" spans="1:2" ht="12.75">
      <c r="A63">
        <f t="shared" si="1"/>
        <v>1974</v>
      </c>
      <c r="B63" s="12">
        <v>0.032733179965474736</v>
      </c>
    </row>
    <row r="64" spans="1:2" ht="12.75">
      <c r="A64">
        <f t="shared" si="1"/>
        <v>1975</v>
      </c>
      <c r="B64" s="12">
        <v>0.031125964222617594</v>
      </c>
    </row>
    <row r="65" spans="1:2" ht="12.75">
      <c r="A65">
        <f t="shared" si="1"/>
        <v>1976</v>
      </c>
      <c r="B65" s="12">
        <v>0.029898514203589247</v>
      </c>
    </row>
    <row r="66" spans="1:2" ht="12.75">
      <c r="A66">
        <f t="shared" si="1"/>
        <v>1977</v>
      </c>
      <c r="B66" s="12">
        <v>0.029301567327214582</v>
      </c>
    </row>
    <row r="67" spans="1:2" ht="12.75">
      <c r="A67">
        <f t="shared" si="1"/>
        <v>1978</v>
      </c>
      <c r="B67" s="12">
        <v>0.02802246687912852</v>
      </c>
    </row>
    <row r="68" spans="1:2" ht="12.75">
      <c r="A68">
        <f t="shared" si="1"/>
        <v>1979</v>
      </c>
      <c r="B68" s="12">
        <v>0.028932795039909878</v>
      </c>
    </row>
    <row r="69" spans="1:2" ht="12.75">
      <c r="A69">
        <f t="shared" si="1"/>
        <v>1980</v>
      </c>
      <c r="B69" s="12">
        <v>0.033796665661594345</v>
      </c>
    </row>
    <row r="70" spans="1:2" ht="12.75">
      <c r="A70">
        <f t="shared" si="1"/>
        <v>1981</v>
      </c>
      <c r="B70" s="12">
        <v>0.029395080063449</v>
      </c>
    </row>
    <row r="71" spans="1:2" ht="12.75">
      <c r="A71">
        <f t="shared" si="1"/>
        <v>1982</v>
      </c>
      <c r="B71" s="12">
        <v>0.028072970716380038</v>
      </c>
    </row>
    <row r="72" spans="1:2" ht="12.75">
      <c r="A72">
        <f t="shared" si="1"/>
        <v>1983</v>
      </c>
      <c r="B72" s="12">
        <v>0.024006308775577544</v>
      </c>
    </row>
    <row r="73" spans="1:2" ht="12.75">
      <c r="A73">
        <f aca="true" t="shared" si="2" ref="A73:A87">A72+1</f>
        <v>1984</v>
      </c>
      <c r="B73" s="12">
        <v>0.024902164686756052</v>
      </c>
    </row>
    <row r="74" spans="1:2" ht="12.75">
      <c r="A74">
        <f t="shared" si="2"/>
        <v>1985</v>
      </c>
      <c r="B74" s="12">
        <v>0.025544704903382655</v>
      </c>
    </row>
    <row r="75" spans="1:2" ht="12.75">
      <c r="A75">
        <f t="shared" si="2"/>
        <v>1986</v>
      </c>
      <c r="B75" s="12">
        <v>0.02588332474652804</v>
      </c>
    </row>
    <row r="76" spans="1:2" ht="12.75">
      <c r="A76">
        <f t="shared" si="2"/>
        <v>1987</v>
      </c>
      <c r="B76" s="12">
        <v>0.030460841157662295</v>
      </c>
    </row>
    <row r="77" spans="1:2" ht="12.75">
      <c r="A77">
        <f t="shared" si="2"/>
        <v>1988</v>
      </c>
      <c r="B77" s="12">
        <v>0.03231473827912936</v>
      </c>
    </row>
    <row r="78" spans="1:2" ht="12.75">
      <c r="A78">
        <f t="shared" si="2"/>
        <v>1989</v>
      </c>
      <c r="B78" s="12">
        <v>0.03400380493898466</v>
      </c>
    </row>
    <row r="79" spans="1:2" ht="12.75">
      <c r="A79">
        <f t="shared" si="2"/>
        <v>1990</v>
      </c>
      <c r="B79" s="12">
        <v>0.03357733682097511</v>
      </c>
    </row>
    <row r="80" spans="1:2" ht="12.75">
      <c r="A80">
        <f t="shared" si="2"/>
        <v>1991</v>
      </c>
      <c r="B80" s="12">
        <v>0.031027573029389452</v>
      </c>
    </row>
    <row r="81" spans="1:2" ht="12.75">
      <c r="A81">
        <f t="shared" si="2"/>
        <v>1992</v>
      </c>
      <c r="B81" s="12">
        <v>0.029384873797823157</v>
      </c>
    </row>
    <row r="82" spans="1:2" ht="12.75">
      <c r="A82">
        <f t="shared" si="2"/>
        <v>1993</v>
      </c>
      <c r="B82" s="12">
        <v>0.030604766880260637</v>
      </c>
    </row>
    <row r="83" spans="1:2" ht="12.75">
      <c r="A83">
        <f t="shared" si="2"/>
        <v>1994</v>
      </c>
      <c r="B83" s="12">
        <v>0.031484304153549775</v>
      </c>
    </row>
    <row r="84" spans="1:2" ht="12.75">
      <c r="A84">
        <f t="shared" si="2"/>
        <v>1995</v>
      </c>
      <c r="B84" s="12">
        <v>0.03083869250498195</v>
      </c>
    </row>
    <row r="85" spans="1:2" ht="12.75">
      <c r="A85">
        <f t="shared" si="2"/>
        <v>1996</v>
      </c>
      <c r="B85" s="12">
        <v>0.03196564910363616</v>
      </c>
    </row>
    <row r="86" spans="1:2" ht="12.75">
      <c r="A86">
        <f t="shared" si="2"/>
        <v>1997</v>
      </c>
      <c r="B86" s="12">
        <v>0.03331286904703139</v>
      </c>
    </row>
    <row r="87" spans="1:2" ht="12.75">
      <c r="A87">
        <f t="shared" si="2"/>
        <v>1998</v>
      </c>
      <c r="B87" s="12">
        <v>0.032853722827397555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734"/>
  <sheetViews>
    <sheetView workbookViewId="0" topLeftCell="A1">
      <selection activeCell="A1" sqref="A1"/>
    </sheetView>
  </sheetViews>
  <sheetFormatPr defaultColWidth="11.421875" defaultRowHeight="12.75"/>
  <cols>
    <col min="1" max="92" width="6.7109375" style="8" customWidth="1"/>
    <col min="93" max="16384" width="11.421875" style="8" customWidth="1"/>
  </cols>
  <sheetData>
    <row r="1" spans="1:26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9.75" customHeight="1">
      <c r="A3" s="7"/>
      <c r="B3" s="7" t="s">
        <v>22</v>
      </c>
      <c r="C3" s="7" t="s">
        <v>23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9.75" customHeight="1">
      <c r="A4" s="7" t="s">
        <v>21</v>
      </c>
      <c r="B4" s="15">
        <v>0.45</v>
      </c>
      <c r="C4" s="15">
        <v>0.45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9.75" customHeight="1">
      <c r="A5" s="7"/>
      <c r="B5" s="15"/>
      <c r="C5" s="1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9.75" customHeight="1">
      <c r="A6" s="7"/>
      <c r="B6" s="15"/>
      <c r="C6" s="1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9.75" customHeight="1">
      <c r="A7" s="7"/>
      <c r="B7" s="15"/>
      <c r="C7" s="1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9.75" customHeight="1">
      <c r="A8" s="7"/>
      <c r="B8" s="15"/>
      <c r="C8" s="1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9.75" customHeight="1">
      <c r="A9" s="7"/>
      <c r="B9" s="15"/>
      <c r="C9" s="1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9.75" customHeight="1">
      <c r="A10" s="7">
        <v>1919</v>
      </c>
      <c r="B10" s="15">
        <v>0.4224984958748027</v>
      </c>
      <c r="C10" s="15">
        <v>0.41159318988201304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9.75" customHeight="1">
      <c r="A11" s="7">
        <v>1920</v>
      </c>
      <c r="B11" s="15">
        <v>0.3959427480339284</v>
      </c>
      <c r="C11" s="15">
        <v>0.3847824803060156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9.75" customHeight="1">
      <c r="A12" s="7">
        <v>1921</v>
      </c>
      <c r="B12" s="15">
        <v>0.39698702008522235</v>
      </c>
      <c r="C12" s="15">
        <v>0.3879723923734006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9.75" customHeight="1">
      <c r="A13" s="7">
        <v>1922</v>
      </c>
      <c r="B13" s="15">
        <v>0.4153993657361251</v>
      </c>
      <c r="C13" s="15">
        <v>0.4052483785218115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9.75" customHeight="1">
      <c r="A14" s="7">
        <v>1923</v>
      </c>
      <c r="B14" s="15">
        <v>0.4353907080221519</v>
      </c>
      <c r="C14" s="15">
        <v>0.42179219976084903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9.75" customHeight="1">
      <c r="A15" s="7">
        <v>1924</v>
      </c>
      <c r="B15" s="15">
        <v>0.4213859923813302</v>
      </c>
      <c r="C15" s="15">
        <v>0.4064763811967045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9.75" customHeight="1">
      <c r="A16" s="7">
        <v>1925</v>
      </c>
      <c r="B16" s="15">
        <v>0.44070203181482015</v>
      </c>
      <c r="C16" s="15">
        <v>0.42795497740554433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9.75" customHeight="1">
      <c r="A17" s="7">
        <v>1926</v>
      </c>
      <c r="B17" s="15">
        <v>0.4206063797623514</v>
      </c>
      <c r="C17" s="15">
        <v>0.41271716096170663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9.75" customHeight="1">
      <c r="A18" s="7">
        <v>1927</v>
      </c>
      <c r="B18" s="15">
        <v>0.42950854670407407</v>
      </c>
      <c r="C18" s="15">
        <v>0.42158991333806684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9.75" customHeight="1">
      <c r="A19" s="7">
        <v>1928</v>
      </c>
      <c r="B19" s="15">
        <v>0.4275319305198163</v>
      </c>
      <c r="C19" s="15">
        <v>0.4185819571746548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9.75" customHeight="1">
      <c r="A20" s="7">
        <v>1929</v>
      </c>
      <c r="B20" s="15">
        <v>0.41586274570338433</v>
      </c>
      <c r="C20" s="15">
        <v>0.40794708570893046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9.75" customHeight="1">
      <c r="A21" s="7">
        <v>1930</v>
      </c>
      <c r="B21" s="15">
        <v>0.41081592274227163</v>
      </c>
      <c r="C21" s="15">
        <v>0.4035320760686968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9.75" customHeight="1">
      <c r="A22" s="7">
        <v>1931</v>
      </c>
      <c r="B22" s="15">
        <v>0.4111927977729202</v>
      </c>
      <c r="C22" s="15">
        <v>0.4049480318487822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9.75" customHeight="1">
      <c r="A23" s="7">
        <v>1932</v>
      </c>
      <c r="B23" s="15">
        <v>0.4343537522822335</v>
      </c>
      <c r="C23" s="15">
        <v>0.4281246599765365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9.75" customHeight="1">
      <c r="A24" s="7">
        <v>1933</v>
      </c>
      <c r="B24" s="15">
        <v>0.44871425830951245</v>
      </c>
      <c r="C24" s="15">
        <v>0.4426202650021354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9.75" customHeight="1">
      <c r="A25" s="7">
        <v>1934</v>
      </c>
      <c r="B25" s="15">
        <v>0.4600712585356657</v>
      </c>
      <c r="C25" s="15">
        <v>0.4555220779360748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9.75" customHeight="1">
      <c r="A26" s="7">
        <v>1935</v>
      </c>
      <c r="B26" s="15">
        <v>0.46606008918790437</v>
      </c>
      <c r="C26" s="15">
        <v>0.4608234494201443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9.75" customHeight="1">
      <c r="A27" s="7">
        <v>1936</v>
      </c>
      <c r="B27" s="15">
        <v>0.44098798667461575</v>
      </c>
      <c r="C27" s="15">
        <v>0.43324066877319034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9.75" customHeight="1">
      <c r="A28" s="7">
        <v>1937</v>
      </c>
      <c r="B28" s="15">
        <v>0.42899277279281806</v>
      </c>
      <c r="C28" s="15">
        <v>0.4195249565264039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9.75" customHeight="1">
      <c r="A29" s="7">
        <v>1938</v>
      </c>
      <c r="B29" s="15">
        <v>0.4252381443137849</v>
      </c>
      <c r="C29" s="15">
        <v>0.41571291019862405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9.75" customHeight="1">
      <c r="A30" s="7">
        <v>1939</v>
      </c>
      <c r="B30" s="15">
        <v>0.38236966481306794</v>
      </c>
      <c r="C30" s="15">
        <v>0.3727521366908552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9.75" customHeight="1">
      <c r="A31" s="7">
        <v>1940</v>
      </c>
      <c r="B31" s="15">
        <v>0.39107157661280945</v>
      </c>
      <c r="C31" s="15">
        <v>0.3836607209581956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9.75" customHeight="1">
      <c r="A32" s="7">
        <v>1941</v>
      </c>
      <c r="B32" s="15">
        <v>0.38695247181147496</v>
      </c>
      <c r="C32" s="15">
        <v>0.37531084051350605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9.75" customHeight="1">
      <c r="A33" s="7">
        <v>1942</v>
      </c>
      <c r="B33" s="15">
        <v>0.350372626935448</v>
      </c>
      <c r="C33" s="15">
        <v>0.33819991674211297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9.75" customHeight="1">
      <c r="A34" s="7">
        <v>1943</v>
      </c>
      <c r="B34" s="15">
        <v>0.3225648610487737</v>
      </c>
      <c r="C34" s="15">
        <v>0.31187117335138803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9.75" customHeight="1">
      <c r="A35" s="7">
        <v>1944</v>
      </c>
      <c r="B35" s="15">
        <v>0.29424963016237854</v>
      </c>
      <c r="C35" s="15">
        <v>0.28424733322437984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9.75" customHeight="1">
      <c r="A36" s="7">
        <v>1945</v>
      </c>
      <c r="B36" s="15">
        <v>0.29699623721637525</v>
      </c>
      <c r="C36" s="15">
        <v>0.2875180418785556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9.75" customHeight="1">
      <c r="A37" s="7">
        <v>1946</v>
      </c>
      <c r="B37" s="15">
        <v>0.3286851830582421</v>
      </c>
      <c r="C37" s="15">
        <v>0.31287617740244733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9.75" customHeight="1">
      <c r="A38" s="7">
        <v>1947</v>
      </c>
      <c r="B38" s="15">
        <v>0.3320092702624289</v>
      </c>
      <c r="C38" s="15">
        <v>0.32032503832554815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9.75" customHeight="1">
      <c r="A39" s="7">
        <v>1948</v>
      </c>
      <c r="B39" s="15">
        <v>0.3234544532080869</v>
      </c>
      <c r="C39" s="15">
        <v>0.31121505730197013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9.75" customHeight="1">
      <c r="A40" s="7">
        <v>1949</v>
      </c>
      <c r="B40" s="15">
        <v>0.32199476100919605</v>
      </c>
      <c r="C40" s="15">
        <v>0.30773329993660825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9.75" customHeight="1">
      <c r="A41" s="7">
        <v>1950</v>
      </c>
      <c r="B41" s="15">
        <v>0.31974708737552876</v>
      </c>
      <c r="C41" s="15">
        <v>0.30601647754962147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9.75" customHeight="1">
      <c r="A42" s="7">
        <v>1951</v>
      </c>
      <c r="B42" s="15">
        <v>0.32928333393659265</v>
      </c>
      <c r="C42" s="15">
        <v>0.31488021737080046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9.75" customHeight="1">
      <c r="A43" s="7">
        <v>1952</v>
      </c>
      <c r="B43" s="15">
        <v>0.33185626477091346</v>
      </c>
      <c r="C43" s="15">
        <v>0.3153656114239097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9.75" customHeight="1">
      <c r="A44" s="7">
        <v>1953</v>
      </c>
      <c r="B44" s="15">
        <v>0.3289293874934242</v>
      </c>
      <c r="C44" s="15">
        <v>0.3147108812817851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9.75" customHeight="1">
      <c r="A45" s="7">
        <v>1954</v>
      </c>
      <c r="B45" s="15">
        <v>0.33534358029952777</v>
      </c>
      <c r="C45" s="15">
        <v>0.3213441733718344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9.75" customHeight="1">
      <c r="A46" s="7">
        <v>1955</v>
      </c>
      <c r="B46" s="15">
        <v>0.34420014519609354</v>
      </c>
      <c r="C46" s="15">
        <v>0.3268556594321167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9.75" customHeight="1">
      <c r="A47" s="7">
        <v>1956</v>
      </c>
      <c r="B47" s="15">
        <v>0.34362402979681705</v>
      </c>
      <c r="C47" s="15">
        <v>0.3247874252068412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9.75" customHeight="1">
      <c r="A48" s="7">
        <v>1957</v>
      </c>
      <c r="B48" s="15">
        <v>0.3474341427631017</v>
      </c>
      <c r="C48" s="15">
        <v>0.3266275660888951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9.75" customHeight="1">
      <c r="A49" s="7">
        <v>1958</v>
      </c>
      <c r="B49" s="15">
        <v>0.3405221955366132</v>
      </c>
      <c r="C49" s="15">
        <v>0.31861237319807806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9.75" customHeight="1">
      <c r="A50" s="7">
        <v>1959</v>
      </c>
      <c r="B50" s="15">
        <v>0.358813497209509</v>
      </c>
      <c r="C50" s="15">
        <v>0.33341361019516697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9.75" customHeight="1">
      <c r="A51" s="7">
        <v>1960</v>
      </c>
      <c r="B51" s="15">
        <v>0.3610921412300043</v>
      </c>
      <c r="C51" s="15">
        <v>0.336721064732459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9.75" customHeight="1">
      <c r="A52" s="7">
        <v>1961</v>
      </c>
      <c r="B52" s="15">
        <v>0.36819916903217037</v>
      </c>
      <c r="C52" s="15">
        <v>0.34453390539204337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9.75" customHeight="1">
      <c r="A53" s="7">
        <v>1962</v>
      </c>
      <c r="B53" s="15">
        <v>0.358756261678333</v>
      </c>
      <c r="C53" s="15">
        <v>0.33439894319277935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9.75" customHeight="1">
      <c r="A54" s="7">
        <v>1963</v>
      </c>
      <c r="B54" s="15">
        <v>0.36406939049433623</v>
      </c>
      <c r="C54" s="15">
        <v>0.33890746008132866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9.75" customHeight="1">
      <c r="A55" s="7">
        <v>1964</v>
      </c>
      <c r="B55" s="15">
        <v>0.3683607958216787</v>
      </c>
      <c r="C55" s="15">
        <v>0.34310982779188576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9.75" customHeight="1">
      <c r="A56" s="7">
        <v>1965</v>
      </c>
      <c r="B56" s="15">
        <v>0.3714604924936024</v>
      </c>
      <c r="C56" s="15">
        <v>0.34584840503621705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9.75" customHeight="1">
      <c r="A57" s="7">
        <v>1966</v>
      </c>
      <c r="B57" s="15">
        <v>0.3645553829977983</v>
      </c>
      <c r="C57" s="15">
        <v>0.34069337731232435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9.75" customHeight="1">
      <c r="A58" s="7">
        <v>1967</v>
      </c>
      <c r="B58" s="15">
        <v>0.3620643038900399</v>
      </c>
      <c r="C58" s="15">
        <v>0.3324529589575559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9.75" customHeight="1">
      <c r="A59" s="7">
        <v>1968</v>
      </c>
      <c r="B59" s="15">
        <v>0.3480445207883629</v>
      </c>
      <c r="C59" s="15">
        <v>0.3175810483837975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9.75" customHeight="1">
      <c r="A60" s="7">
        <v>1969</v>
      </c>
      <c r="B60" s="15">
        <v>0.3395919750632752</v>
      </c>
      <c r="C60" s="15">
        <v>0.3104915535884363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9.75" customHeight="1">
      <c r="A61" s="7">
        <v>1970</v>
      </c>
      <c r="B61" s="15">
        <v>0.331402880685545</v>
      </c>
      <c r="C61" s="15">
        <v>0.3035373256259585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9.75" customHeight="1">
      <c r="A62" s="7">
        <v>1971</v>
      </c>
      <c r="B62" s="15">
        <v>0.33351298582032685</v>
      </c>
      <c r="C62" s="15">
        <v>0.30457944129228853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9.75" customHeight="1">
      <c r="A63" s="7">
        <v>1972</v>
      </c>
      <c r="B63" s="15">
        <v>0.3303080581608689</v>
      </c>
      <c r="C63" s="15">
        <v>0.3025883002218899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9.75" customHeight="1">
      <c r="A64" s="7">
        <v>1973</v>
      </c>
      <c r="B64" s="15">
        <v>0.3389535017808877</v>
      </c>
      <c r="C64" s="15">
        <v>0.3092151068450808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9.75" customHeight="1">
      <c r="A65" s="7">
        <v>1974</v>
      </c>
      <c r="B65" s="15">
        <v>0.333253249353565</v>
      </c>
      <c r="C65" s="15">
        <v>0.3047447698254518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9.75" customHeight="1">
      <c r="A66" s="7">
        <v>1975</v>
      </c>
      <c r="B66" s="15">
        <v>0.33411248606870364</v>
      </c>
      <c r="C66" s="15">
        <v>0.3052393891585225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9.75" customHeight="1">
      <c r="A67" s="7">
        <v>1976</v>
      </c>
      <c r="B67" s="15">
        <v>0.3318950222093497</v>
      </c>
      <c r="C67" s="15">
        <v>0.30199872955588924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9.75" customHeight="1">
      <c r="A68" s="7">
        <v>1977</v>
      </c>
      <c r="B68" s="15">
        <v>0.3168119801999048</v>
      </c>
      <c r="C68" s="15">
        <v>0.2860515824317184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9.75" customHeight="1">
      <c r="A69" s="7">
        <v>1978</v>
      </c>
      <c r="B69" s="15">
        <v>0.3137766449545883</v>
      </c>
      <c r="C69" s="15">
        <v>0.2842012236820507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9.75" customHeight="1">
      <c r="A70" s="7">
        <v>1979</v>
      </c>
      <c r="B70" s="15">
        <v>0.31033900914610385</v>
      </c>
      <c r="C70" s="15">
        <v>0.2796803346229458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9.75" customHeight="1">
      <c r="A71" s="7">
        <v>1980</v>
      </c>
      <c r="B71" s="15">
        <v>0.30694545027151865</v>
      </c>
      <c r="C71" s="15">
        <v>0.2742129715212689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9.75" customHeight="1">
      <c r="A72" s="7">
        <v>1981</v>
      </c>
      <c r="B72" s="15">
        <v>0.30732513286701135</v>
      </c>
      <c r="C72" s="15">
        <v>0.27366061906070926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9.75" customHeight="1">
      <c r="A73" s="7">
        <v>1982</v>
      </c>
      <c r="B73" s="15">
        <v>0.29933451936148325</v>
      </c>
      <c r="C73" s="15">
        <v>0.26744269934014275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9.75" customHeight="1">
      <c r="A74" s="7">
        <v>1983</v>
      </c>
      <c r="B74" s="15">
        <v>0.30432039640035313</v>
      </c>
      <c r="C74" s="15">
        <v>0.27317163123412613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9.75" customHeight="1">
      <c r="A75" s="7">
        <v>1984</v>
      </c>
      <c r="B75" s="15">
        <v>0.30515305812530696</v>
      </c>
      <c r="C75" s="15">
        <v>0.27574067683190906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9.75" customHeight="1">
      <c r="A76" s="7">
        <v>1985</v>
      </c>
      <c r="B76" s="15">
        <v>0.3104621173017959</v>
      </c>
      <c r="C76" s="15">
        <v>0.28149590785281303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9.75" customHeight="1">
      <c r="A77" s="7">
        <v>1986</v>
      </c>
      <c r="B77" s="15">
        <v>0.3139400677662523</v>
      </c>
      <c r="C77" s="15">
        <v>0.2855401718216103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9.75" customHeight="1">
      <c r="A78" s="7">
        <v>1987</v>
      </c>
      <c r="B78" s="15">
        <v>0.3172775130886772</v>
      </c>
      <c r="C78" s="15">
        <v>0.2891916252498045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9.75" customHeight="1">
      <c r="A79" s="7">
        <v>1988</v>
      </c>
      <c r="B79" s="15">
        <v>0.32088306480022416</v>
      </c>
      <c r="C79" s="15">
        <v>0.292465187502319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9.75" customHeight="1">
      <c r="A80" s="7">
        <v>1989</v>
      </c>
      <c r="B80" s="15">
        <v>0.3241892428936896</v>
      </c>
      <c r="C80" s="15">
        <v>0.29512422830983953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9.75" customHeight="1">
      <c r="A81" s="7">
        <v>1990</v>
      </c>
      <c r="B81" s="15">
        <v>0.32638539524546945</v>
      </c>
      <c r="C81" s="15">
        <v>0.29676394031191705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9.75" customHeight="1">
      <c r="A82" s="7">
        <v>1991</v>
      </c>
      <c r="B82" s="15">
        <v>0.3243999213311163</v>
      </c>
      <c r="C82" s="15">
        <v>0.29584808275755964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9.75" customHeight="1">
      <c r="A83" s="7">
        <v>1992</v>
      </c>
      <c r="B83" s="15">
        <v>0.3223055204085219</v>
      </c>
      <c r="C83" s="15">
        <v>0.295015617787411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9.75" customHeight="1">
      <c r="A84" s="7">
        <v>1993</v>
      </c>
      <c r="B84" s="15">
        <v>0.3221705211645935</v>
      </c>
      <c r="C84" s="15">
        <v>0.29723481653970973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9.75" customHeight="1">
      <c r="A85" s="7">
        <v>1994</v>
      </c>
      <c r="B85" s="15">
        <v>0.3236651269509363</v>
      </c>
      <c r="C85" s="15">
        <v>0.2996079789009857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9.75" customHeight="1">
      <c r="A86" s="7">
        <v>1995</v>
      </c>
      <c r="B86" s="15">
        <v>0.3240616546365072</v>
      </c>
      <c r="C86" s="15">
        <v>0.29998760053681556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9.75" customHeight="1">
      <c r="A87" s="7">
        <v>1996</v>
      </c>
      <c r="B87" s="15">
        <v>0.32156453733462215</v>
      </c>
      <c r="C87" s="15">
        <v>0.2993214782712508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9.75" customHeight="1">
      <c r="A88" s="7">
        <v>1997</v>
      </c>
      <c r="B88" s="15">
        <v>0.32713784236541527</v>
      </c>
      <c r="C88" s="15">
        <v>0.30375540021400843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9.75" customHeight="1">
      <c r="A89" s="7">
        <v>1998</v>
      </c>
      <c r="B89" s="15">
        <v>0.32713784236541543</v>
      </c>
      <c r="C89" s="15">
        <v>0.30293599073329636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9.75" customHeight="1">
      <c r="A90" s="7"/>
      <c r="B90" s="7"/>
      <c r="C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9.75" customHeight="1">
      <c r="A91" s="7"/>
      <c r="B91" s="7"/>
      <c r="C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9.75" customHeight="1">
      <c r="A92" s="7"/>
      <c r="B92" s="7"/>
      <c r="C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9.75" customHeight="1">
      <c r="A93" s="7"/>
      <c r="B93" s="7"/>
      <c r="C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9.75" customHeight="1">
      <c r="A94" s="7"/>
      <c r="B94" s="7"/>
      <c r="C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9.75" customHeight="1">
      <c r="A95" s="7"/>
      <c r="B95" s="7"/>
      <c r="C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9.75" customHeight="1">
      <c r="A96" s="7"/>
      <c r="B96" s="7"/>
      <c r="C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9.75" customHeight="1">
      <c r="A97" s="7"/>
      <c r="B97" s="7"/>
      <c r="C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9.75" customHeight="1">
      <c r="A98" s="7"/>
      <c r="B98" s="7"/>
      <c r="C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9.75" customHeight="1">
      <c r="A99" s="7"/>
      <c r="B99" s="7"/>
      <c r="C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9.75" customHeight="1">
      <c r="A100" s="7"/>
      <c r="B100" s="7"/>
      <c r="C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9.75" customHeight="1">
      <c r="A101" s="7"/>
      <c r="B101" s="7"/>
      <c r="C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9.75" customHeight="1">
      <c r="A102" s="7"/>
      <c r="B102" s="7"/>
      <c r="C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9.75" customHeight="1">
      <c r="A103" s="7"/>
      <c r="B103" s="7"/>
      <c r="C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9.75" customHeight="1">
      <c r="A104" s="7"/>
      <c r="B104" s="7"/>
      <c r="C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9.75" customHeight="1">
      <c r="A105" s="7"/>
      <c r="B105" s="7"/>
      <c r="C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9.75" customHeight="1">
      <c r="A106" s="7"/>
      <c r="B106" s="7"/>
      <c r="C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9.75" customHeight="1">
      <c r="A107" s="7"/>
      <c r="B107" s="7"/>
      <c r="C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9.75" customHeight="1">
      <c r="A108" s="7"/>
      <c r="B108" s="7"/>
      <c r="C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9.75" customHeight="1">
      <c r="A109" s="7"/>
      <c r="B109" s="7"/>
      <c r="C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9.75" customHeight="1">
      <c r="A110" s="7"/>
      <c r="B110" s="7"/>
      <c r="C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9.75" customHeight="1">
      <c r="A111" s="7"/>
      <c r="B111" s="7"/>
      <c r="C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9.75" customHeight="1">
      <c r="A112" s="7"/>
      <c r="B112" s="7"/>
      <c r="C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9.75" customHeight="1">
      <c r="A113" s="7"/>
      <c r="B113" s="7"/>
      <c r="C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9.75" customHeight="1">
      <c r="A114" s="7"/>
      <c r="B114" s="7"/>
      <c r="C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9.75" customHeight="1">
      <c r="A115" s="7"/>
      <c r="B115" s="7"/>
      <c r="C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9.75" customHeight="1">
      <c r="A116" s="7"/>
      <c r="B116" s="7"/>
      <c r="C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9.75" customHeight="1">
      <c r="A117" s="7"/>
      <c r="B117" s="7"/>
      <c r="C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9.75" customHeight="1">
      <c r="A118" s="7"/>
      <c r="B118" s="7"/>
      <c r="C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9.75" customHeight="1">
      <c r="A119" s="7"/>
      <c r="B119" s="7"/>
      <c r="C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9.75" customHeight="1">
      <c r="A120" s="7"/>
      <c r="B120" s="7"/>
      <c r="C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9.75" customHeight="1">
      <c r="A121" s="7"/>
      <c r="B121" s="7"/>
      <c r="C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9.75" customHeight="1">
      <c r="A122" s="7"/>
      <c r="B122" s="7"/>
      <c r="C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9.75" customHeight="1">
      <c r="A123" s="7"/>
      <c r="B123" s="7"/>
      <c r="C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9.75" customHeight="1">
      <c r="A124" s="7"/>
      <c r="B124" s="7"/>
      <c r="C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9.75" customHeight="1">
      <c r="A125" s="7"/>
      <c r="B125" s="7"/>
      <c r="C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9.75" customHeight="1">
      <c r="A126" s="7"/>
      <c r="B126" s="7"/>
      <c r="C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9.75" customHeight="1">
      <c r="A127" s="7"/>
      <c r="B127" s="7"/>
      <c r="C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9.75" customHeight="1">
      <c r="A128" s="7"/>
      <c r="B128" s="7"/>
      <c r="C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9.75" customHeight="1">
      <c r="A129" s="7"/>
      <c r="B129" s="7"/>
      <c r="C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9.75" customHeight="1">
      <c r="A130" s="7"/>
      <c r="B130" s="7"/>
      <c r="C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9.75" customHeight="1">
      <c r="A131" s="7"/>
      <c r="B131" s="7"/>
      <c r="C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9.75" customHeight="1">
      <c r="A132" s="7"/>
      <c r="B132" s="7"/>
      <c r="C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9.75" customHeight="1">
      <c r="A133" s="7"/>
      <c r="B133" s="7"/>
      <c r="C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9.75" customHeight="1">
      <c r="A134" s="7"/>
      <c r="B134" s="7"/>
      <c r="C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9.75" customHeight="1">
      <c r="A135" s="7"/>
      <c r="B135" s="7"/>
      <c r="C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9.75" customHeight="1">
      <c r="A136" s="7"/>
      <c r="B136" s="7"/>
      <c r="C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9.75" customHeight="1">
      <c r="A137" s="7"/>
      <c r="B137" s="7"/>
      <c r="C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9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9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9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9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9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9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9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9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9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9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9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9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9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9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9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9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9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9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9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9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9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9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9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9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9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9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9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9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9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9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9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9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9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9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9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9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9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9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9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9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9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9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9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9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9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9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9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9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9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9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9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9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9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9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9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9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9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9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9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9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9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9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9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9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9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9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9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9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9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9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9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9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9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9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9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9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9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9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9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9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9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9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9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9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9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9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9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9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9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9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9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9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9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9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9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9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9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9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9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9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9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9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9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9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9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9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9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9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9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9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9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9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9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9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9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9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9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9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9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9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9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9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9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9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9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9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9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9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9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9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9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9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9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9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9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9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9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9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9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9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9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9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9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9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9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9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9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9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9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9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9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9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9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9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9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9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9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9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9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9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9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9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9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9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9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9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9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9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9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9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9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9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9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9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9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9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9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9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9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9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9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9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9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9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9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9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9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9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9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9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9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9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9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9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9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9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9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9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9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9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9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9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9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9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9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9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9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9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9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9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9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9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9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9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9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9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9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9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9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9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9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9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9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9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9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9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9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9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9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9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9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9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9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9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9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9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9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9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9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9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9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9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9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9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9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9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9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9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9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9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9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9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9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9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9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9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9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9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9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9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9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9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9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9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9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9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9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9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9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9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9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9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9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9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9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9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9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9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9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9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9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9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9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9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9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9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9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9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9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9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9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9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9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9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9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9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9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9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9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9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9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9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9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9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9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9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9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9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9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9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9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9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9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9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9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9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9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9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9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9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9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9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9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9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9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9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9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9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9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9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9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9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9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9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9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9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9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9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9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9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9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9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9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9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9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9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9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9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9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9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9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9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9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9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9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9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9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9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9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9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9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9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9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9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9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9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9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9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9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9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9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9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9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9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9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9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9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9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9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9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9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9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9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9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9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9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9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9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9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9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9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9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9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9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9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9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9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9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9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9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9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9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9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9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9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9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9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9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9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9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9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9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9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9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9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9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9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9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9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9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9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9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9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9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9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9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9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9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9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9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9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9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9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9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9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9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9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9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9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9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9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9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9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9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9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9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9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9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9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9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9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9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9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9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9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9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9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9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9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9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9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9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9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9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9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9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9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9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9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9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9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9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9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9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9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9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9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9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9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9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9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9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9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9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9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9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9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9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9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9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9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9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9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9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9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9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9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9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9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9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9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9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9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9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9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9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9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9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9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9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9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9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9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9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9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9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9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9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9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9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9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9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9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9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9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9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9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9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9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9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9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9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9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9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9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9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9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9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9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9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9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9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9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9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9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9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9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9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9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9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9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9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9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9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9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9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9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9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9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9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9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9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9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9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9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9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9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9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9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9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9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9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9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9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9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9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9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9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9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9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9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9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9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9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9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9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9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9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9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9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9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9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9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9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9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9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9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9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9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9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9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9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9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9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9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9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9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9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9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9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9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9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9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9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9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9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9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9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9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9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9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9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9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9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9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9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9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9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9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9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9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9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9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9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9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9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9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9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9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9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9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9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9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9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9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9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9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9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9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9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9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9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9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9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9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9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9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9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9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9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9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9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9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9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9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9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9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9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9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9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9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9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9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9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9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9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9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9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9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9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9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9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9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9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9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9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9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9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9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9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9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9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9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9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9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9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9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9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9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9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9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9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9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9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9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9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9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9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9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9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9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9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9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9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9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9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9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9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9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9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9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9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9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9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9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9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9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9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9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9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9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9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9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9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9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9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9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9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9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9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9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9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9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9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9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9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9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9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9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9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9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9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9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9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9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9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9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9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9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9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9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9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9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9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9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9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9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9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9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9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9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9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9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9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9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9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9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9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9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9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9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9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9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9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9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9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9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9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9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9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9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9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9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9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9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9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9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9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9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9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9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9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9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9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9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9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9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9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9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9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9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9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9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9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9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9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9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9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9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9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9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9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9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9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9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9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9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9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9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9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9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9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9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9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9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9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9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9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9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9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9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9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9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9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9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9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9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9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9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9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9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9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9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9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9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9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9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9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9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9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9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9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9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9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9.7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9.7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9.7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9.7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9.7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9.7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9.7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9.7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9.7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9.7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9.7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9.7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9.7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9.75" customHeigh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9.75" customHeigh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9.75" customHeigh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9.75" customHeigh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9.75" customHeigh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9.75" customHeigh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9.75" customHeigh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9.75" customHeigh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9.75" customHeigh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9.75" customHeigh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9.75" customHeigh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9.75" customHeigh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9.75" customHeigh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9.75" customHeigh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9.75" customHeigh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9.75" customHeigh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9.75" customHeigh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9.75" customHeigh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9.75" customHeigh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9.75" customHeigh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9.75" customHeigh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9.75" customHeigh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9.75" customHeigh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9.75" customHeigh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9.75" customHeigh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9.75" customHeigh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9.75" customHeigh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9.75" customHeigh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9.75" customHeigh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ht="9.75" customHeigh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ht="9.75" customHeigh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ht="9.75" customHeigh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ht="9.7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ht="9.75" customHeigh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ht="9.75" customHeigh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ht="9.75" customHeigh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9.75" customHeigh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ht="9.75" customHeigh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ht="9.75" customHeigh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ht="9.75" customHeigh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ht="9.75" customHeigh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ht="9.75" customHeigh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ht="9.75" customHeigh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ht="9.75" customHeigh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ht="9.75" customHeigh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ht="9.75" customHeigh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ht="9.75" customHeigh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ht="9.75" customHeigh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ht="9.75" customHeigh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ht="9.75" customHeigh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ht="9.75" customHeigh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ht="9.75" customHeigh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ht="9.75" customHeigh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ht="9.75" customHeigh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ht="9.75" customHeigh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ht="9.75" customHeigh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ht="9.75" customHeigh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ht="9.75" customHeigh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 ht="9.75" customHeigh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 ht="9.75" customHeigh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 ht="9.75" customHeigh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 ht="9.75" customHeigh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 ht="9.75" customHeigh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 ht="9.75" customHeigh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 ht="9.75" customHeigh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 ht="9.75" customHeigh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ht="9.75" customHeigh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 ht="9.75" customHeigh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 ht="9.75" customHeigh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 ht="9.75" customHeigh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 ht="9.75" customHeigh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 ht="9.75" customHeigh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 ht="9.75" customHeigh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 ht="9.75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 ht="9.75" customHeigh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 ht="9.75" customHeigh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 ht="9.75" customHeigh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 ht="9.75" customHeigh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ht="9.75" customHeigh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 ht="9.75" customHeigh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 ht="9.75" customHeigh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 ht="9.75" customHeigh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 ht="9.75" customHeigh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 ht="9.75" customHeigh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 ht="9.75" customHeigh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 ht="9.75" customHeigh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ht="9.75" customHeigh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 ht="9.75" customHeigh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 ht="9.75" customHeigh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 ht="9.75" customHeigh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 ht="9.75" customHeigh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 ht="9.75" customHeigh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 ht="9.75" customHeigh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 ht="9.75" customHeigh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 ht="9.75" customHeigh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 ht="9.75" customHeigh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 ht="9.75" customHeigh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 ht="9.75" customHeigh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 ht="9.75" customHeigh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 ht="9.75" customHeigh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 ht="9.75" customHeigh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 ht="9.75" customHeigh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 ht="9.75" customHeigh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 ht="9.75" customHeigh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 ht="9.75" customHeigh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 ht="9.75" customHeigh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 ht="9.75" customHeigh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ht="9.75" customHeigh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1:26" ht="9.75" customHeigh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1:26" ht="9.75" customHeigh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 ht="9.75" customHeigh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1:26" ht="9.75" customHeigh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1:26" ht="9.75" customHeigh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 ht="9.75" customHeigh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1:26" ht="9.75" customHeigh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1:26" ht="9.75" customHeigh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 ht="9.75" customHeigh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1:26" ht="9.75" customHeigh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1:26" ht="9.75" customHeigh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 ht="9.75" customHeigh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1:26" ht="9.75" customHeigh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1:26" ht="9.75" customHeigh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 ht="9.75" customHeigh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1:26" ht="9.75" customHeigh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1:26" ht="9.75" customHeigh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 ht="9.75" customHeigh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1:26" ht="9.75" customHeigh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1:26" ht="9.75" customHeigh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 ht="9.75" customHeigh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1:26" ht="9.75" customHeigh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1:26" ht="9.75" customHeigh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 ht="9.75" customHeigh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1:26" ht="9.75" customHeigh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1:26" ht="9.75" customHeigh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 ht="9.75" customHeigh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1:26" ht="9.75" customHeigh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1:26" ht="9.75" customHeigh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 ht="9.75" customHeigh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1:26" ht="9.75" customHeigh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1:26" ht="9.75" customHeigh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 ht="9.75" customHeigh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1:26" ht="9.75" customHeigh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1:26" ht="9.75" customHeigh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 ht="9.75" customHeigh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26" ht="9.75" customHeigh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1:26" ht="9.75" customHeigh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 ht="9.75" customHeigh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1:26" ht="9.75" customHeigh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1:26" ht="9.75" customHeigh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 ht="9.75" customHeigh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1:26" ht="9.75" customHeigh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1:26" ht="9.75" customHeigh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 ht="9.75" customHeigh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1:26" ht="9.75" customHeigh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1:26" ht="9.75" customHeigh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 ht="9.75" customHeigh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1:26" ht="9.75" customHeigh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1:26" ht="9.75" customHeigh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 ht="9.75" customHeigh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1:26" ht="9.75" customHeigh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1:26" ht="9.75" customHeigh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 ht="9.75" customHeigh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1:26" ht="9.75" customHeigh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1:26" ht="9.75" customHeigh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 ht="9.75" customHeigh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1:26" ht="9.75" customHeigh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1:26" ht="9.75" customHeigh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 ht="9.75" customHeigh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1:26" ht="9.75" customHeigh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1:26" ht="9.75" customHeigh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 ht="9.75" customHeigh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1:26" ht="9.75" customHeigh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1:26" ht="9.75" customHeigh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 ht="9.75" customHeigh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1:26" ht="9.75" customHeigh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1:26" ht="9.75" customHeigh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 ht="9.75" customHeigh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1:26" ht="9.75" customHeigh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1:26" ht="9.75" customHeigh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 ht="9.75" customHeigh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1:26" ht="9.75" customHeigh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1:26" ht="9.75" customHeigh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 ht="9.75" customHeigh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1:26" ht="9.75" customHeigh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1:26" ht="9.75" customHeigh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 ht="9.75" customHeigh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1:26" ht="9.75" customHeigh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1:26" ht="9.75" customHeigh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 ht="9.75" customHeigh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1:26" ht="9.75" customHeigh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1:26" ht="9.75" customHeigh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 ht="9.75" customHeigh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1:26" ht="9.75" customHeigh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1:26" ht="9.75" customHeigh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 ht="9.75" customHeigh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1:26" ht="9.75" customHeigh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1:26" ht="9.75" customHeigh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 ht="9.75" customHeigh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1:26" ht="9.75" customHeigh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1:26" ht="9.75" customHeigh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 ht="9.75" customHeigh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1:26" ht="9.75" customHeigh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1:26" ht="9.75" customHeigh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 ht="9.75" customHeigh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1:26" ht="9.75" customHeigh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1:26" ht="9.75" customHeigh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 ht="9.75" customHeigh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1:26" ht="9.75" customHeigh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1:26" ht="9.75" customHeigh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 ht="9.75" customHeigh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1:26" ht="9.75" customHeigh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1:26" ht="9.75" customHeigh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 ht="9.75" customHeigh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1:26" ht="9.75" customHeigh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1:26" ht="9.75" customHeigh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 ht="9.75" customHeigh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1:26" ht="9.75" customHeigh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1:26" ht="9.75" customHeigh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 ht="9.75" customHeigh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 ht="9.75" customHeigh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1:26" ht="9.75" customHeigh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 ht="9.75" customHeigh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1:26" ht="9.75" customHeigh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1:26" ht="9.75" customHeigh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 ht="9.75" customHeigh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1:26" ht="9.75" customHeigh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1:26" ht="9.75" customHeigh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 ht="9.75" customHeigh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1:26" ht="9.75" customHeigh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1:26" ht="9.75" customHeigh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 ht="9.75" customHeigh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1:26" ht="9.75" customHeigh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1:26" ht="9.75" customHeigh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 ht="9.75" customHeigh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1:26" ht="9.75" customHeigh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1:26" ht="9.75" customHeigh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 ht="9.75" customHeigh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1:26" ht="9.75" customHeigh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1:26" ht="9.75" customHeigh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 ht="9.75" customHeigh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1:26" ht="9.75" customHeigh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1:26" ht="9.75" customHeigh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 ht="9.75" customHeigh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1:26" ht="9.75" customHeigh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1:26" ht="9.75" customHeigh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 ht="9.75" customHeigh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1:26" ht="9.75" customHeigh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1:26" ht="9.75" customHeigh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 ht="9.75" customHeigh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1:26" ht="9.75" customHeigh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 ht="9.75" customHeigh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 ht="9.75" customHeigh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1:26" ht="9.75" customHeigh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1:26" ht="9.75" customHeigh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 ht="9.75" customHeigh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1:26" ht="9.75" customHeigh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1:26" ht="9.75" customHeigh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 ht="9.75" customHeigh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1:26" ht="9.75" customHeigh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1:26" ht="9.75" customHeigh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 ht="9.75" customHeigh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1:26" ht="9.75" customHeigh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 ht="9.75" customHeigh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 ht="9.75" customHeigh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1:26" ht="9.75" customHeigh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1:26" ht="9.75" customHeigh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 ht="9.75" customHeigh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1:26" ht="9.75" customHeigh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1:26" ht="9.75" customHeigh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 ht="9.75" customHeigh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 ht="9.75" customHeigh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1:26" ht="9.75" customHeigh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 ht="9.75" customHeigh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1:26" ht="9.75" customHeigh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1:26" ht="9.75" customHeigh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 ht="9.75" customHeigh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1:26" ht="9.75" customHeigh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1:26" ht="9.75" customHeigh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 ht="9.75" customHeigh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1:26" ht="9.75" customHeigh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1:26" ht="9.75" customHeigh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 ht="9.75" customHeigh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1:26" ht="9.75" customHeigh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1:26" ht="9.75" customHeigh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 ht="9.75" customHeigh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1:26" ht="9.75" customHeigh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1:26" ht="9.75" customHeigh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 ht="9.75" customHeigh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1:26" ht="9.75" customHeigh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1:26" ht="9.75" customHeigh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 ht="9.75" customHeigh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1:26" ht="9.75" customHeigh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1:26" ht="9.75" customHeigh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 ht="9.75" customHeigh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1:26" ht="9.75" customHeigh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1:26" ht="9.75" customHeigh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1:26" ht="9.75" customHeigh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1:26" ht="9.75" customHeigh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1:26" ht="9.75" customHeigh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1:26" ht="9.75" customHeigh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spans="1:26" ht="9.75" customHeigh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spans="1:26" ht="9.75" customHeigh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1:26" ht="9.75" customHeigh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spans="1:26" ht="9.75" customHeigh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spans="1:26" ht="9.75" customHeigh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1:26" ht="9.75" customHeigh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spans="1:26" ht="9.75" customHeigh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spans="1:26" ht="9.75" customHeigh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1:26" ht="9.75" customHeigh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spans="1:26" ht="9.75" customHeigh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spans="1:26" ht="9.75" customHeigh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1:26" ht="9.75" customHeigh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  <row r="1327" spans="1:26" ht="9.75" customHeigh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</row>
    <row r="1328" spans="1:26" ht="9.75" customHeigh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spans="1:26" ht="9.75" customHeigh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</row>
    <row r="1330" spans="1:26" ht="9.75" customHeigh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</row>
    <row r="1331" spans="1:26" ht="9.75" customHeigh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spans="1:26" ht="9.75" customHeigh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</row>
    <row r="1333" spans="1:26" ht="9.75" customHeigh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</row>
    <row r="1334" spans="1:26" ht="9.75" customHeigh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spans="1:26" ht="9.75" customHeigh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</row>
    <row r="1336" spans="1:26" ht="9.75" customHeigh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</row>
    <row r="1337" spans="1:26" ht="9.75" customHeigh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spans="1:26" ht="9.75" customHeigh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</row>
    <row r="1339" spans="1:26" ht="9.75" customHeigh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</row>
    <row r="1340" spans="1:26" ht="9.75" customHeigh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spans="1:26" ht="9.75" customHeigh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</row>
    <row r="1342" spans="1:26" ht="9.75" customHeigh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</row>
    <row r="1343" spans="1:26" ht="9.75" customHeigh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spans="1:26" ht="9.75" customHeigh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</row>
    <row r="1345" spans="1:26" ht="9.75" customHeigh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</row>
    <row r="1346" spans="1:26" ht="9.75" customHeigh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spans="1:26" ht="9.75" customHeigh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spans="1:26" ht="9.75" customHeigh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</row>
    <row r="1349" spans="1:26" ht="9.75" customHeigh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spans="1:26" ht="9.75" customHeigh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</row>
    <row r="1351" spans="1:26" ht="9.75" customHeigh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</row>
    <row r="1352" spans="1:26" ht="9.75" customHeigh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spans="1:26" ht="9.75" customHeigh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</row>
    <row r="1354" spans="1:26" ht="9.75" customHeigh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</row>
    <row r="1355" spans="1:26" ht="9.75" customHeigh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spans="1:26" ht="9.75" customHeigh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</row>
    <row r="1357" spans="1:26" ht="9.75" customHeigh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</row>
    <row r="1358" spans="1:26" ht="9.75" customHeigh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spans="1:26" ht="9.75" customHeigh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</row>
    <row r="1360" spans="1:26" ht="9.75" customHeigh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</row>
    <row r="1361" spans="1:26" ht="9.75" customHeigh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spans="1:26" ht="9.75" customHeigh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</row>
    <row r="1363" spans="1:26" ht="9.75" customHeigh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</row>
    <row r="1364" spans="1:26" ht="9.75" customHeigh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spans="1:26" ht="9.75" customHeigh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</row>
    <row r="1366" spans="1:26" ht="9.75" customHeigh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</row>
    <row r="1367" spans="1:26" ht="9.75" customHeigh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spans="1:26" ht="9.75" customHeigh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</row>
    <row r="1369" spans="1:26" ht="9.75" customHeigh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</row>
    <row r="1370" spans="1:26" ht="9.75" customHeigh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spans="1:26" ht="9.75" customHeigh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</row>
    <row r="1372" spans="1:26" ht="9.75" customHeigh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</row>
    <row r="1373" spans="1:26" ht="9.75" customHeigh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spans="1:26" ht="9.75" customHeigh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</row>
    <row r="1375" spans="1:26" ht="9.75" customHeigh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</row>
    <row r="1376" spans="1:26" ht="9.75" customHeigh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spans="1:26" ht="9.75" customHeigh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</row>
    <row r="1378" spans="1:26" ht="9.75" customHeigh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</row>
    <row r="1379" spans="1:26" ht="9.75" customHeigh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spans="1:26" ht="9.75" customHeigh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</row>
    <row r="1381" spans="1:26" ht="9.75" customHeigh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</row>
    <row r="1382" spans="1:26" ht="9.75" customHeigh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spans="1:26" ht="9.75" customHeigh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</row>
    <row r="1384" spans="1:26" ht="9.75" customHeigh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</row>
    <row r="1385" spans="1:26" ht="9.75" customHeigh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spans="1:26" ht="9.75" customHeigh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</row>
    <row r="1387" spans="1:26" ht="9.75" customHeigh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</row>
    <row r="1388" spans="1:26" ht="9.75" customHeigh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spans="1:26" ht="9.75" customHeigh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</row>
    <row r="1390" spans="1:26" ht="9.75" customHeigh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</row>
    <row r="1391" spans="1:26" ht="9.75" customHeigh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spans="1:26" ht="9.75" customHeigh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</row>
    <row r="1393" spans="1:26" ht="9.75" customHeigh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</row>
    <row r="1394" spans="1:26" ht="9.75" customHeigh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spans="1:26" ht="9.75" customHeigh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</row>
    <row r="1396" spans="1:26" ht="9.75" customHeigh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</row>
    <row r="1397" spans="1:26" ht="9.75" customHeigh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spans="1:26" ht="9.75" customHeigh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</row>
    <row r="1399" spans="1:26" ht="9.75" customHeigh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</row>
    <row r="1400" spans="1:26" ht="9.75" customHeigh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spans="1:26" ht="9.75" customHeigh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</row>
    <row r="1402" spans="1:26" ht="12.7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</row>
    <row r="1403" spans="1:26" ht="12.7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spans="1:26" ht="12.7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</row>
    <row r="1405" spans="1:26" ht="12.7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</row>
    <row r="1406" spans="1:26" ht="12.7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spans="1:26" ht="12.7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</row>
    <row r="1408" spans="1:26" ht="12.7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</row>
    <row r="1409" spans="1:26" ht="12.7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spans="1:26" ht="12.7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</row>
    <row r="1411" spans="1:26" ht="12.7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</row>
    <row r="1412" spans="1:26" ht="12.7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pans="1:26" ht="12.7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</row>
    <row r="1414" spans="1:26" ht="12.7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</row>
    <row r="1415" spans="1:26" ht="12.7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spans="1:26" ht="12.7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</row>
    <row r="1417" spans="1:26" ht="12.7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spans="1:26" ht="12.7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spans="1:26" ht="12.7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</row>
    <row r="1420" spans="1:26" ht="12.7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</row>
    <row r="1421" spans="1:26" ht="12.7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</row>
    <row r="1422" spans="1:26" ht="12.7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</row>
    <row r="1423" spans="1:26" ht="12.7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</row>
    <row r="1424" spans="1:26" ht="12.7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</row>
    <row r="1425" spans="1:26" ht="12.7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</row>
    <row r="1426" spans="1:26" ht="12.7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</row>
    <row r="1427" spans="1:26" ht="12.7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</row>
    <row r="1428" spans="1:26" ht="12.7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</row>
    <row r="1429" spans="1:26" ht="12.7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</row>
    <row r="1430" spans="1:26" ht="12.7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</row>
    <row r="1431" spans="1:26" ht="12.7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</row>
    <row r="1432" spans="1:26" ht="12.7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</row>
    <row r="1433" spans="1:26" ht="12.7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</row>
    <row r="1434" spans="1:26" ht="12.7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</row>
    <row r="1435" spans="1:26" ht="12.7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</row>
    <row r="1436" spans="1:26" ht="12.7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</row>
    <row r="1437" spans="1:26" ht="12.7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</row>
    <row r="1438" spans="1:26" ht="12.7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</row>
    <row r="1439" spans="1:26" ht="12.7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</row>
    <row r="1440" spans="1:26" ht="12.7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</row>
    <row r="1441" spans="1:26" ht="12.7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</row>
    <row r="1442" spans="1:26" ht="12.7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</row>
    <row r="1443" spans="1:26" ht="12.7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</row>
    <row r="1444" spans="1:26" ht="12.7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</row>
    <row r="1445" spans="1:26" ht="12.7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</row>
    <row r="1446" spans="1:26" ht="12.7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</row>
    <row r="1447" spans="1:26" ht="12.7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</row>
    <row r="1448" spans="1:26" ht="12.7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</row>
    <row r="1449" spans="1:26" ht="12.7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</row>
    <row r="1450" spans="1:26" ht="12.7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</row>
    <row r="1451" spans="1:26" ht="12.7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</row>
    <row r="1452" spans="1:26" ht="12.7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</row>
    <row r="1453" spans="1:26" ht="12.7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</row>
    <row r="1454" spans="1:26" ht="12.7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</row>
    <row r="1455" spans="1:26" ht="12.7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</row>
    <row r="1456" spans="1:26" ht="12.7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</row>
    <row r="1457" spans="1:26" ht="12.7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</row>
    <row r="1458" spans="1:26" ht="12.7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</row>
    <row r="1459" spans="1:26" ht="12.7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</row>
    <row r="1460" spans="1:26" ht="12.7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</row>
    <row r="1461" spans="1:26" ht="12.7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</row>
    <row r="1462" spans="1:26" ht="12.7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</row>
    <row r="1463" spans="1:26" ht="12.7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</row>
    <row r="1464" spans="1:26" ht="12.7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</row>
    <row r="1465" spans="1:26" ht="12.7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</row>
    <row r="1466" spans="1:26" ht="12.7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</row>
    <row r="1467" spans="1:26" ht="12.7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</row>
    <row r="1468" spans="1:26" ht="12.7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</row>
    <row r="1469" spans="1:26" ht="12.7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</row>
    <row r="1470" spans="1:26" ht="12.7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</row>
    <row r="1471" spans="1:26" ht="12.7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</row>
    <row r="1472" spans="1:26" ht="12.7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</row>
    <row r="1473" spans="1:26" ht="12.7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</row>
    <row r="1474" spans="1:26" ht="12.7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</row>
    <row r="1475" spans="1:26" ht="12.7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</row>
    <row r="1476" spans="1:26" ht="12.7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</row>
    <row r="1477" spans="1:26" ht="12.7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</row>
    <row r="1478" spans="1:26" ht="12.7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</row>
    <row r="1479" spans="1:26" ht="12.7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</row>
    <row r="1480" spans="1:26" ht="12.7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</row>
    <row r="1481" spans="1:26" ht="12.7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</row>
    <row r="1482" spans="1:26" ht="12.7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</row>
    <row r="1483" spans="1:26" ht="12.7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</row>
    <row r="1484" spans="1:26" ht="12.7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</row>
    <row r="1485" spans="1:26" ht="12.7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</row>
    <row r="1486" spans="1:26" ht="12.7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</row>
    <row r="1487" spans="1:26" ht="12.7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</row>
    <row r="1488" spans="1:26" ht="12.7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</row>
    <row r="1489" spans="1:26" ht="12.7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</row>
    <row r="1490" spans="1:26" ht="12.7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</row>
    <row r="1491" spans="1:26" ht="12.7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</row>
    <row r="1492" spans="1:26" ht="12.7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</row>
    <row r="1493" spans="1:26" ht="12.7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</row>
    <row r="1494" spans="1:26" ht="12.7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</row>
    <row r="1495" spans="1:26" ht="12.7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</row>
    <row r="1496" spans="1:26" ht="12.7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</row>
    <row r="1497" spans="1:26" ht="12.7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</row>
    <row r="1498" spans="1:26" ht="12.7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</row>
    <row r="1499" spans="1:26" ht="12.7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</row>
    <row r="1500" spans="1:26" ht="12.7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</row>
    <row r="1501" spans="1:26" ht="12.7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</row>
    <row r="1502" spans="1:26" ht="12.7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</row>
    <row r="1503" spans="1:26" ht="12.7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</row>
    <row r="1504" spans="1:26" ht="12.7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</row>
    <row r="1505" spans="1:26" ht="12.7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</row>
    <row r="1506" spans="1:26" ht="12.7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</row>
    <row r="1507" spans="1:26" ht="12.7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</row>
    <row r="1508" spans="1:26" ht="12.7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</row>
    <row r="1509" spans="1:26" ht="12.7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</row>
    <row r="1510" spans="1:26" ht="12.7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</row>
    <row r="1511" spans="1:26" ht="12.7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</row>
    <row r="1512" spans="1:26" ht="12.7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</row>
    <row r="1513" spans="1:26" ht="12.7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</row>
    <row r="1514" spans="1:26" ht="12.7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</row>
    <row r="1515" spans="1:26" ht="12.7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</row>
    <row r="1516" spans="1:26" ht="12.7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</row>
    <row r="1517" spans="1:26" ht="12.7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</row>
    <row r="1518" spans="1:26" ht="12.7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</row>
    <row r="1519" spans="1:26" ht="12.7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</row>
    <row r="1520" spans="1:26" ht="12.7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</row>
    <row r="1521" spans="1:26" ht="12.7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</row>
    <row r="1522" spans="1:26" ht="12.7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</row>
    <row r="1523" spans="1:26" ht="12.7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</row>
    <row r="1524" spans="1:26" ht="12.7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</row>
    <row r="1525" spans="1:26" ht="12.7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</row>
    <row r="1526" spans="1:26" ht="12.7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</row>
    <row r="1527" spans="1:26" ht="12.7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</row>
    <row r="1528" spans="1:26" ht="12.7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</row>
    <row r="1529" spans="1:26" ht="12.7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</row>
    <row r="1530" spans="1:26" ht="12.7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</row>
    <row r="1531" spans="1:26" ht="12.7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</row>
    <row r="1532" spans="1:26" ht="12.7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</row>
    <row r="1533" spans="1:26" ht="12.7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</row>
    <row r="1534" spans="1:26" ht="12.7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</row>
    <row r="1535" spans="1:26" ht="12.7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</row>
    <row r="1536" spans="1:26" ht="12.7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</row>
    <row r="1537" spans="1:26" ht="12.7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</row>
    <row r="1538" spans="1:26" ht="12.7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</row>
    <row r="1539" spans="1:26" ht="12.7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</row>
    <row r="1540" spans="1:26" ht="12.7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</row>
    <row r="1541" spans="1:26" ht="12.7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</row>
    <row r="1542" spans="1:26" ht="12.7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</row>
    <row r="1543" spans="1:26" ht="12.7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</row>
    <row r="1544" spans="1:26" ht="12.7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</row>
    <row r="1545" spans="1:26" ht="12.7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</row>
    <row r="1546" spans="1:26" ht="12.7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</row>
    <row r="1547" spans="1:26" ht="12.7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</row>
    <row r="1548" spans="1:26" ht="12.7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</row>
    <row r="1549" spans="1:26" ht="12.7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</row>
    <row r="1550" spans="1:26" ht="12.7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</row>
    <row r="1551" spans="1:26" ht="12.7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</row>
    <row r="1552" spans="1:26" ht="12.7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</row>
    <row r="1553" spans="1:26" ht="12.7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</row>
    <row r="1554" spans="1:26" ht="12.7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</row>
    <row r="1555" spans="1:26" ht="12.7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</row>
    <row r="1556" spans="1:26" ht="12.7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</row>
    <row r="1557" spans="1:26" ht="12.7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</row>
    <row r="1558" spans="1:26" ht="12.7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</row>
    <row r="1559" spans="1:26" ht="12.7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</row>
    <row r="1560" spans="1:26" ht="12.7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</row>
    <row r="1561" spans="1:26" ht="12.7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</row>
    <row r="1562" spans="1:26" ht="12.7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</row>
    <row r="1563" spans="1:26" ht="12.7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</row>
    <row r="1564" spans="1:26" ht="12.7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</row>
    <row r="1565" spans="1:26" ht="12.7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</row>
    <row r="1566" spans="1:26" ht="12.7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</row>
    <row r="1567" spans="1:26" ht="12.7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</row>
    <row r="1568" spans="1:26" ht="12.7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</row>
    <row r="1569" spans="1:26" ht="12.7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</row>
    <row r="1570" spans="1:26" ht="12.7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</row>
    <row r="1571" spans="1:26" ht="12.7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</row>
    <row r="1572" spans="1:26" ht="12.7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</row>
    <row r="1573" spans="1:26" ht="12.7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</row>
    <row r="1574" spans="1:26" ht="12.7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</row>
    <row r="1575" spans="1:26" ht="12.7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</row>
    <row r="1576" spans="1:26" ht="12.7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</row>
    <row r="1577" spans="1:26" ht="12.7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</row>
    <row r="1578" spans="1:26" ht="12.7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</row>
    <row r="1579" spans="1:26" ht="12.7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</row>
    <row r="1580" spans="1:26" ht="12.7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</row>
    <row r="1581" spans="1:26" ht="12.7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</row>
    <row r="1582" spans="1:26" ht="12.7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</row>
    <row r="1583" spans="1:26" ht="12.7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</row>
    <row r="1584" spans="1:26" ht="12.7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</row>
    <row r="1585" spans="1:26" ht="12.7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</row>
    <row r="1586" spans="1:26" ht="12.7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</row>
    <row r="1587" spans="1:26" ht="12.7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</row>
    <row r="1588" spans="1:26" ht="12.7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</row>
    <row r="1589" spans="1:26" ht="12.7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</row>
    <row r="1590" spans="1:26" ht="12.7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</row>
    <row r="1591" spans="1:26" ht="12.7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</row>
    <row r="1592" spans="1:26" ht="12.7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</row>
    <row r="1593" spans="1:26" ht="12.7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</row>
    <row r="1594" spans="1:26" ht="12.7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</row>
    <row r="1595" spans="1:26" ht="12.7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</row>
    <row r="1596" spans="1:26" ht="12.7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</row>
    <row r="1597" spans="1:26" ht="12.7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</row>
    <row r="1598" spans="1:26" ht="12.7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</row>
    <row r="1599" spans="1:26" ht="12.7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</row>
    <row r="1600" spans="1:26" ht="12.7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</row>
    <row r="1601" spans="1:26" ht="12.7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</row>
    <row r="1602" spans="1:26" ht="12.7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</row>
    <row r="1603" spans="1:26" ht="12.7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</row>
    <row r="1604" spans="1:26" ht="12.7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</row>
    <row r="1605" spans="1:26" ht="12.7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</row>
    <row r="1606" spans="1:26" ht="12.7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</row>
    <row r="1607" spans="1:26" ht="12.7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</row>
    <row r="1608" spans="1:26" ht="12.7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</row>
    <row r="1609" spans="1:26" ht="12.7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</row>
    <row r="1610" spans="1:26" ht="12.7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</row>
    <row r="1611" spans="1:26" ht="12.7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</row>
    <row r="1612" spans="1:26" ht="12.7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</row>
    <row r="1613" spans="1:26" ht="12.7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</row>
    <row r="1614" spans="1:26" ht="12.7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</row>
    <row r="1615" spans="1:26" ht="12.7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</row>
    <row r="1616" spans="1:26" ht="12.7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</row>
    <row r="1617" spans="1:26" ht="12.7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</row>
    <row r="1618" spans="1:26" ht="12.7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</row>
    <row r="1619" spans="1:26" ht="12.7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</row>
    <row r="1620" spans="1:26" ht="12.7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</row>
    <row r="1621" spans="1:26" ht="12.7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</row>
    <row r="1622" spans="1:26" ht="12.7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</row>
    <row r="1623" spans="1:26" ht="12.7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</row>
    <row r="1624" spans="1:26" ht="12.7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</row>
    <row r="1625" spans="1:26" ht="12.7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</row>
    <row r="1626" spans="1:26" ht="12.7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</row>
    <row r="1627" spans="1:26" ht="12.7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</row>
    <row r="1628" spans="1:26" ht="12.7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</row>
    <row r="1629" spans="1:26" ht="12.7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</row>
    <row r="1630" spans="1:26" ht="12.7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</row>
    <row r="1631" spans="1:26" ht="12.7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</row>
    <row r="1632" spans="1:26" ht="12.7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</row>
    <row r="1633" spans="1:26" ht="12.7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</row>
    <row r="1634" spans="1:26" ht="12.7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</row>
    <row r="1635" spans="1:26" ht="12.7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</row>
    <row r="1636" spans="1:26" ht="12.7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</row>
    <row r="1637" spans="1:26" ht="12.7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</row>
    <row r="1638" spans="1:26" ht="12.7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</row>
    <row r="1639" spans="1:26" ht="12.7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</row>
    <row r="1640" spans="1:26" ht="12.7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</row>
    <row r="1641" spans="1:26" ht="12.7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</row>
    <row r="1642" spans="1:26" ht="12.7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</row>
    <row r="1643" spans="1:26" ht="12.7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</row>
    <row r="1644" spans="1:26" ht="12.7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</row>
    <row r="1645" spans="1:26" ht="12.7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</row>
    <row r="1646" spans="1:26" ht="12.7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</row>
    <row r="1647" spans="1:26" ht="12.7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</row>
    <row r="1648" spans="1:26" ht="12.7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</row>
    <row r="1649" spans="1:26" ht="12.7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</row>
    <row r="1650" spans="1:26" ht="12.7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</row>
    <row r="1651" spans="1:26" ht="12.7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</row>
    <row r="1652" spans="1:26" ht="12.7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</row>
    <row r="1653" spans="1:26" ht="12.7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</row>
    <row r="1654" spans="1:26" ht="12.7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</row>
    <row r="1655" spans="1:26" ht="12.7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</row>
    <row r="1656" spans="1:26" ht="12.7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</row>
    <row r="1657" spans="1:26" ht="12.7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</row>
    <row r="1658" spans="1:26" ht="12.7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</row>
    <row r="1659" spans="1:26" ht="12.7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</row>
    <row r="1660" spans="1:26" ht="12.7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</row>
    <row r="1661" spans="1:26" ht="12.7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</row>
    <row r="1662" spans="1:26" ht="12.7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</row>
    <row r="1663" spans="1:26" ht="12.7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</row>
    <row r="1664" spans="1:26" ht="12.7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</row>
    <row r="1665" spans="1:26" ht="12.7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</row>
    <row r="1666" spans="1:26" ht="12.7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</row>
    <row r="1667" spans="1:26" ht="12.7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</row>
    <row r="1668" spans="1:26" ht="12.7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</row>
    <row r="1669" spans="1:26" ht="12.7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</row>
    <row r="1670" spans="1:26" ht="12.7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</row>
    <row r="1671" spans="1:26" ht="12.7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</row>
    <row r="1672" spans="1:26" ht="12.7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</row>
    <row r="1673" spans="1:26" ht="12.7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</row>
    <row r="1674" spans="1:26" ht="12.7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</row>
    <row r="1675" spans="1:26" ht="12.7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</row>
    <row r="1676" spans="1:26" ht="12.7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</row>
    <row r="1677" spans="1:26" ht="12.7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</row>
    <row r="1678" spans="1:26" ht="12.7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</row>
    <row r="1679" spans="1:26" ht="12.7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</row>
    <row r="1680" spans="1:26" ht="12.7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</row>
    <row r="1681" spans="1:26" ht="12.7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</row>
    <row r="1682" spans="1:26" ht="12.7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</row>
    <row r="1683" spans="1:26" ht="12.7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</row>
    <row r="1684" spans="1:26" ht="12.7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</row>
    <row r="1685" spans="1:26" ht="12.7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</row>
    <row r="1686" spans="1:26" ht="12.7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</row>
    <row r="1687" spans="1:26" ht="12.7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</row>
    <row r="1688" spans="1:26" ht="12.7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</row>
    <row r="1689" spans="1:26" ht="12.7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</row>
    <row r="1690" spans="1:26" ht="12.7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</row>
    <row r="1691" spans="1:26" ht="12.7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</row>
    <row r="1692" spans="1:26" ht="12.7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</row>
    <row r="1693" spans="1:26" ht="12.7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</row>
    <row r="1694" spans="1:26" ht="12.7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</row>
    <row r="1695" spans="1:26" ht="12.7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</row>
    <row r="1696" spans="1:26" ht="12.7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</row>
    <row r="1697" spans="1:26" ht="12.7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</row>
    <row r="1698" spans="1:26" ht="12.7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</row>
    <row r="1699" spans="1:26" ht="12.7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</row>
    <row r="1700" spans="1:26" ht="12.7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</row>
    <row r="1701" spans="1:26" ht="12.7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</row>
    <row r="1702" spans="1:26" ht="12.7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</row>
    <row r="1703" spans="1:26" ht="12.7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</row>
    <row r="1704" spans="1:26" ht="12.7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</row>
    <row r="1705" spans="1:26" ht="12.7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</row>
    <row r="1706" spans="1:26" ht="12.7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</row>
    <row r="1707" spans="1:26" ht="12.7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</row>
    <row r="1708" spans="1:26" ht="12.7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</row>
    <row r="1709" spans="1:26" ht="12.7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</row>
    <row r="1710" spans="1:26" ht="12.7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</row>
    <row r="1711" spans="1:26" ht="12.7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</row>
    <row r="1712" spans="1:26" ht="12.7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</row>
    <row r="1713" spans="1:26" ht="12.7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</row>
    <row r="1714" spans="1:26" ht="12.7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</row>
    <row r="1715" spans="1:26" ht="12.7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</row>
    <row r="1716" spans="1:26" ht="12.7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</row>
    <row r="1717" spans="1:26" ht="12.7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</row>
    <row r="1718" spans="1:26" ht="12.7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</row>
    <row r="1719" spans="1:26" ht="12.7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</row>
    <row r="1720" spans="1:26" ht="12.7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</row>
    <row r="1721" spans="1:26" ht="12.7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</row>
    <row r="1722" spans="1:26" ht="12.7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</row>
    <row r="1723" spans="1:26" ht="12.7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</row>
    <row r="1724" spans="1:26" ht="12.7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</row>
    <row r="1725" spans="1:26" ht="12.7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</row>
    <row r="1726" spans="1:26" ht="12.7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</row>
    <row r="1727" spans="1:26" ht="12.7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</row>
    <row r="1728" spans="1:26" ht="12.7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</row>
    <row r="1729" spans="1:26" ht="12.7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</row>
    <row r="1730" spans="1:26" ht="12.7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</row>
    <row r="1731" spans="1:26" ht="12.7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</row>
    <row r="1732" spans="1:26" ht="12.7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</row>
    <row r="1733" spans="1:26" ht="12.7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</row>
    <row r="1734" ht="12.75">
      <c r="C1734" s="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738"/>
  <sheetViews>
    <sheetView workbookViewId="0" topLeftCell="A1">
      <selection activeCell="A1" sqref="A1"/>
    </sheetView>
  </sheetViews>
  <sheetFormatPr defaultColWidth="11.421875" defaultRowHeight="12.75"/>
  <cols>
    <col min="1" max="90" width="6.7109375" style="8" customWidth="1"/>
    <col min="91" max="16384" width="11.421875" style="8" customWidth="1"/>
  </cols>
  <sheetData>
    <row r="1" spans="1:24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9.75" customHeight="1">
      <c r="A3" s="7"/>
      <c r="B3" s="7" t="s">
        <v>22</v>
      </c>
      <c r="C3" s="7" t="s">
        <v>23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9.75" customHeight="1">
      <c r="A4" s="7" t="s">
        <v>21</v>
      </c>
      <c r="B4" s="16">
        <v>0.19</v>
      </c>
      <c r="C4" s="16">
        <v>0.19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9.75" customHeight="1">
      <c r="A5" s="7"/>
      <c r="B5" s="16"/>
      <c r="C5" s="1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9.75" customHeight="1">
      <c r="A6" s="7"/>
      <c r="B6" s="16"/>
      <c r="C6" s="1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9.75" customHeight="1">
      <c r="A7" s="7"/>
      <c r="B7" s="16"/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9.75" customHeight="1">
      <c r="A8" s="7"/>
      <c r="B8" s="16"/>
      <c r="C8" s="1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9.75" customHeight="1">
      <c r="A9" s="7"/>
      <c r="B9" s="16"/>
      <c r="C9" s="1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9.75" customHeight="1">
      <c r="A10" s="7">
        <v>1915</v>
      </c>
      <c r="B10" s="16">
        <v>0.18313808128013664</v>
      </c>
      <c r="C10" s="16">
        <v>0.18169959480502076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9.75" customHeight="1">
      <c r="A11" s="7">
        <v>1916</v>
      </c>
      <c r="B11" s="16">
        <v>0.20651811892799668</v>
      </c>
      <c r="C11" s="16">
        <v>0.20029621544884102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9.75" customHeight="1">
      <c r="A12" s="7">
        <v>1917</v>
      </c>
      <c r="B12" s="16">
        <v>0.20086780490159836</v>
      </c>
      <c r="C12" s="16">
        <v>0.19019516178166257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9.75" customHeight="1">
      <c r="A13" s="7">
        <v>1918</v>
      </c>
      <c r="B13" s="16">
        <v>0.17953285870328908</v>
      </c>
      <c r="C13" s="16">
        <v>0.17053471153513564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9.75" customHeight="1">
      <c r="A14" s="7">
        <v>1919</v>
      </c>
      <c r="B14" s="16">
        <v>0.19504127374976407</v>
      </c>
      <c r="C14" s="16">
        <v>0.18040374552313973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9.75" customHeight="1">
      <c r="A15" s="7">
        <v>1920</v>
      </c>
      <c r="B15" s="16">
        <v>0.17949355802927813</v>
      </c>
      <c r="C15" s="16">
        <v>0.1652367627818396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9.75" customHeight="1">
      <c r="A16" s="7">
        <v>1921</v>
      </c>
      <c r="B16" s="16">
        <v>0.17323888328544101</v>
      </c>
      <c r="C16" s="16">
        <v>0.16179003547929646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9.75" customHeight="1">
      <c r="A17" s="7">
        <v>1922</v>
      </c>
      <c r="B17" s="16">
        <v>0.17870235534552542</v>
      </c>
      <c r="C17" s="16">
        <v>0.16557762991811956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9.75" customHeight="1">
      <c r="A18" s="7">
        <v>1923</v>
      </c>
      <c r="B18" s="16">
        <v>0.1890759408691397</v>
      </c>
      <c r="C18" s="16">
        <v>0.17115316683423676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9.75" customHeight="1">
      <c r="A19" s="7">
        <v>1924</v>
      </c>
      <c r="B19" s="16">
        <v>0.17962788454630238</v>
      </c>
      <c r="C19" s="16">
        <v>0.16041243230741928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9.75" customHeight="1">
      <c r="A20" s="7">
        <v>1925</v>
      </c>
      <c r="B20" s="16">
        <v>0.1815918291968554</v>
      </c>
      <c r="C20" s="16">
        <v>0.16513429950897188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9.75" customHeight="1">
      <c r="A21" s="7">
        <v>1926</v>
      </c>
      <c r="B21" s="16">
        <v>0.17822157189589205</v>
      </c>
      <c r="C21" s="16">
        <v>0.16825504933554952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9.75" customHeight="1">
      <c r="A22" s="7">
        <v>1927</v>
      </c>
      <c r="B22" s="16">
        <v>0.17453662107285134</v>
      </c>
      <c r="C22" s="16">
        <v>0.16442394511420366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9.75" customHeight="1">
      <c r="A23" s="7">
        <v>1928</v>
      </c>
      <c r="B23" s="16">
        <v>0.172697143504423</v>
      </c>
      <c r="C23" s="16">
        <v>0.1611092028581451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9.75" customHeight="1">
      <c r="A24" s="7">
        <v>1929</v>
      </c>
      <c r="B24" s="16">
        <v>0.16152976457732834</v>
      </c>
      <c r="C24" s="16">
        <v>0.1513525262914085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9.75" customHeight="1">
      <c r="A25" s="7">
        <v>1930</v>
      </c>
      <c r="B25" s="16">
        <v>0.15309219413583552</v>
      </c>
      <c r="C25" s="16">
        <v>0.14388651179861445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9.75" customHeight="1">
      <c r="A26" s="7">
        <v>1931</v>
      </c>
      <c r="B26" s="16">
        <v>0.14632245113368933</v>
      </c>
      <c r="C26" s="16">
        <v>0.1384378676069765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9.75" customHeight="1">
      <c r="A27" s="7">
        <v>1932</v>
      </c>
      <c r="B27" s="16">
        <v>0.1479507521360886</v>
      </c>
      <c r="C27" s="16">
        <v>0.139863646494648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9.75" customHeight="1">
      <c r="A28" s="7">
        <v>1933</v>
      </c>
      <c r="B28" s="16">
        <v>0.1494628069137176</v>
      </c>
      <c r="C28" s="16">
        <v>0.14142381155133824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9.75" customHeight="1">
      <c r="A29" s="7">
        <v>1934</v>
      </c>
      <c r="B29" s="16">
        <v>0.15284490936245518</v>
      </c>
      <c r="C29" s="16">
        <v>0.14658911987409554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9.75" customHeight="1">
      <c r="A30" s="7">
        <v>1935</v>
      </c>
      <c r="B30" s="16">
        <v>0.15396478328398094</v>
      </c>
      <c r="C30" s="16">
        <v>0.14654392475903846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9.75" customHeight="1">
      <c r="A31" s="7">
        <v>1936</v>
      </c>
      <c r="B31" s="16">
        <v>0.147357336915635</v>
      </c>
      <c r="C31" s="16">
        <v>0.13659203714019885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9.75" customHeight="1">
      <c r="A32" s="7">
        <v>1937</v>
      </c>
      <c r="B32" s="16">
        <v>0.14462829567173363</v>
      </c>
      <c r="C32" s="16">
        <v>0.13186177372254076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9.75" customHeight="1">
      <c r="A33" s="7">
        <v>1938</v>
      </c>
      <c r="B33" s="16">
        <v>0.1427196328758867</v>
      </c>
      <c r="C33" s="16">
        <v>0.13032813964190865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9.75" customHeight="1">
      <c r="A34" s="7">
        <v>1939</v>
      </c>
      <c r="B34" s="16">
        <v>0.13303231378422917</v>
      </c>
      <c r="C34" s="16">
        <v>0.1209494061572112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9.75" customHeight="1">
      <c r="A35" s="7">
        <v>1940</v>
      </c>
      <c r="B35" s="16">
        <v>0.13347247650810184</v>
      </c>
      <c r="C35" s="16">
        <v>0.12411833870241473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9.75" customHeight="1">
      <c r="A36" s="7">
        <v>1941</v>
      </c>
      <c r="B36" s="16">
        <v>0.12883467768914256</v>
      </c>
      <c r="C36" s="16">
        <v>0.11455227232884724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9.75" customHeight="1">
      <c r="A37" s="7">
        <v>1942</v>
      </c>
      <c r="B37" s="16">
        <v>0.11531239329192998</v>
      </c>
      <c r="C37" s="16">
        <v>0.10170811908567788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9.75" customHeight="1">
      <c r="A38" s="7">
        <v>1943</v>
      </c>
      <c r="B38" s="16">
        <v>0.1012607735416615</v>
      </c>
      <c r="C38" s="16">
        <v>0.08966338753025321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9.75" customHeight="1">
      <c r="A39" s="7">
        <v>1944</v>
      </c>
      <c r="B39" s="16">
        <v>0.0836912003911403</v>
      </c>
      <c r="C39" s="16">
        <v>0.07428412855661264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9.75" customHeight="1">
      <c r="A40" s="7">
        <v>1945</v>
      </c>
      <c r="B40" s="16">
        <v>0.07536271969823917</v>
      </c>
      <c r="C40" s="16">
        <v>0.06711452251358764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9.75" customHeight="1">
      <c r="A41" s="7">
        <v>1946</v>
      </c>
      <c r="B41" s="16">
        <v>0.09223936759923605</v>
      </c>
      <c r="C41" s="16">
        <v>0.08034213100345809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9.75" customHeight="1">
      <c r="A42" s="7">
        <v>1947</v>
      </c>
      <c r="B42" s="16">
        <v>0.09218193215490388</v>
      </c>
      <c r="C42" s="16">
        <v>0.08033118148187973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9.75" customHeight="1">
      <c r="A43" s="7">
        <v>1948</v>
      </c>
      <c r="B43" s="16">
        <v>0.08754857102985161</v>
      </c>
      <c r="C43" s="16">
        <v>0.07707852705656694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9.75" customHeight="1">
      <c r="A44" s="7">
        <v>1949</v>
      </c>
      <c r="B44" s="16">
        <v>0.09009643633080705</v>
      </c>
      <c r="C44" s="16">
        <v>0.0785979450881783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9.75" customHeight="1">
      <c r="A45" s="7">
        <v>1950</v>
      </c>
      <c r="B45" s="16">
        <v>0.08983550225333937</v>
      </c>
      <c r="C45" s="16">
        <v>0.07859308373974937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9.75" customHeight="1">
      <c r="A46" s="7">
        <v>1951</v>
      </c>
      <c r="B46" s="16">
        <v>0.09004092073594819</v>
      </c>
      <c r="C46" s="16">
        <v>0.07859942318127353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9.75" customHeight="1">
      <c r="A47" s="7">
        <v>1952</v>
      </c>
      <c r="B47" s="16">
        <v>0.09160648546986051</v>
      </c>
      <c r="C47" s="16">
        <v>0.07907889894663653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9.75" customHeight="1">
      <c r="A48" s="7">
        <v>1953</v>
      </c>
      <c r="B48" s="16">
        <v>0.08997001769374577</v>
      </c>
      <c r="C48" s="16">
        <v>0.07780477613331974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9.75" customHeight="1">
      <c r="A49" s="7">
        <v>1954</v>
      </c>
      <c r="B49" s="16">
        <v>0.0913945543991381</v>
      </c>
      <c r="C49" s="16">
        <v>0.0792721083812191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9.75" customHeight="1">
      <c r="A50" s="7">
        <v>1955</v>
      </c>
      <c r="B50" s="16">
        <v>0.09328711710029758</v>
      </c>
      <c r="C50" s="16">
        <v>0.07880753094909192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9.75" customHeight="1">
      <c r="A51" s="7">
        <v>1956</v>
      </c>
      <c r="B51" s="16">
        <v>0.09370474483632872</v>
      </c>
      <c r="C51" s="16">
        <v>0.07840683073513227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9.75" customHeight="1">
      <c r="A52" s="7">
        <v>1957</v>
      </c>
      <c r="B52" s="16">
        <v>0.09373661473497949</v>
      </c>
      <c r="C52" s="16">
        <v>0.07760405416435757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9.75" customHeight="1">
      <c r="A53" s="7">
        <v>1958</v>
      </c>
      <c r="B53" s="16">
        <v>0.09008253603517485</v>
      </c>
      <c r="C53" s="16">
        <v>0.07400507857071381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9.75" customHeight="1">
      <c r="A54" s="7">
        <v>1959</v>
      </c>
      <c r="B54" s="16">
        <v>0.09461767992840224</v>
      </c>
      <c r="C54" s="16">
        <v>0.07643202428417205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9.75" customHeight="1">
      <c r="A55" s="7">
        <v>1960</v>
      </c>
      <c r="B55" s="16">
        <v>0.09711069432180093</v>
      </c>
      <c r="C55" s="16">
        <v>0.07903223730426955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9.75" customHeight="1">
      <c r="A56" s="7">
        <v>1961</v>
      </c>
      <c r="B56" s="16">
        <v>0.09876143360874572</v>
      </c>
      <c r="C56" s="16">
        <v>0.08093920620115849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9.75" customHeight="1">
      <c r="A57" s="7">
        <v>1962</v>
      </c>
      <c r="B57" s="16">
        <v>0.09462798524215607</v>
      </c>
      <c r="C57" s="16">
        <v>0.07671846149328446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9.75" customHeight="1">
      <c r="A58" s="7">
        <v>1963</v>
      </c>
      <c r="B58" s="16">
        <v>0.09425405689843386</v>
      </c>
      <c r="C58" s="16">
        <v>0.07563333238064146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9.75" customHeight="1">
      <c r="A59" s="7">
        <v>1964</v>
      </c>
      <c r="B59" s="16">
        <v>0.09559860544559255</v>
      </c>
      <c r="C59" s="16">
        <v>0.0766474549558823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9.75" customHeight="1">
      <c r="A60" s="7">
        <v>1965</v>
      </c>
      <c r="B60" s="16">
        <v>0.09576061528600077</v>
      </c>
      <c r="C60" s="16">
        <v>0.07663547972649487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9.75" customHeight="1">
      <c r="A61" s="7">
        <v>1966</v>
      </c>
      <c r="B61" s="16">
        <v>0.09356359135559292</v>
      </c>
      <c r="C61" s="16">
        <v>0.07565173840351631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9.75" customHeight="1">
      <c r="A62" s="7">
        <v>1967</v>
      </c>
      <c r="B62" s="16">
        <v>0.09357009305322701</v>
      </c>
      <c r="C62" s="16">
        <v>0.06877758186358723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9.75" customHeight="1">
      <c r="A63" s="7">
        <v>1968</v>
      </c>
      <c r="B63" s="16">
        <v>0.08770726142693551</v>
      </c>
      <c r="C63" s="16">
        <v>0.06604728812801847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9.75" customHeight="1">
      <c r="A64" s="7">
        <v>1969</v>
      </c>
      <c r="B64" s="16">
        <v>0.08546034480529782</v>
      </c>
      <c r="C64" s="16">
        <v>0.06568718637425686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9.75" customHeight="1">
      <c r="A65" s="7">
        <v>1970</v>
      </c>
      <c r="B65" s="16">
        <v>0.08325341665952828</v>
      </c>
      <c r="C65" s="16">
        <v>0.06508180386017141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9.75" customHeight="1">
      <c r="A66" s="7">
        <v>1971</v>
      </c>
      <c r="B66" s="16">
        <v>0.08473000395584851</v>
      </c>
      <c r="C66" s="16">
        <v>0.06577799911103897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9.75" customHeight="1">
      <c r="A67" s="7">
        <v>1972</v>
      </c>
      <c r="B67" s="16">
        <v>0.08516851422145066</v>
      </c>
      <c r="C67" s="16">
        <v>0.06694529676712814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9.75" customHeight="1">
      <c r="A68" s="7">
        <v>1973</v>
      </c>
      <c r="B68" s="16">
        <v>0.08870695809214077</v>
      </c>
      <c r="C68" s="16">
        <v>0.0686907492603412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9.75" customHeight="1">
      <c r="A69" s="7">
        <v>1974</v>
      </c>
      <c r="B69" s="16">
        <v>0.08504114685340643</v>
      </c>
      <c r="C69" s="16">
        <v>0.06621266655307384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9.75" customHeight="1">
      <c r="A70" s="7">
        <v>1975</v>
      </c>
      <c r="B70" s="16">
        <v>0.08477115954674273</v>
      </c>
      <c r="C70" s="16">
        <v>0.06587129937438548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9.75" customHeight="1">
      <c r="A71" s="7">
        <v>1976</v>
      </c>
      <c r="B71" s="16">
        <v>0.08440176337386374</v>
      </c>
      <c r="C71" s="16">
        <v>0.06500429072993018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9.75" customHeight="1">
      <c r="A72" s="7">
        <v>1977</v>
      </c>
      <c r="B72" s="16">
        <v>0.077916117974323</v>
      </c>
      <c r="C72" s="16">
        <v>0.05958292040833355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9.75" customHeight="1">
      <c r="A73" s="7">
        <v>1978</v>
      </c>
      <c r="B73" s="16">
        <v>0.0779614002383825</v>
      </c>
      <c r="C73" s="16">
        <v>0.059748411056836453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9.75" customHeight="1">
      <c r="A74" s="7">
        <v>1979</v>
      </c>
      <c r="B74" s="16">
        <v>0.07824894649654253</v>
      </c>
      <c r="C74" s="16">
        <v>0.05926861347815628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9.75" customHeight="1">
      <c r="A75" s="7">
        <v>1980</v>
      </c>
      <c r="B75" s="16">
        <v>0.07634547097180885</v>
      </c>
      <c r="C75" s="16">
        <v>0.05530724352939382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9.75" customHeight="1">
      <c r="A76" s="7">
        <v>1981</v>
      </c>
      <c r="B76" s="16">
        <v>0.0755272109352679</v>
      </c>
      <c r="C76" s="16">
        <v>0.05435892447500916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9.75" customHeight="1">
      <c r="A77" s="7">
        <v>1982</v>
      </c>
      <c r="B77" s="16">
        <v>0.07070684686314413</v>
      </c>
      <c r="C77" s="16">
        <v>0.05112521465897717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9.75" customHeight="1">
      <c r="A78" s="7">
        <v>1983</v>
      </c>
      <c r="B78" s="16">
        <v>0.06993827517839275</v>
      </c>
      <c r="C78" s="16">
        <v>0.05180302304175502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9.75" customHeight="1">
      <c r="A79" s="7">
        <v>1984</v>
      </c>
      <c r="B79" s="16">
        <v>0.07028329169966352</v>
      </c>
      <c r="C79" s="16">
        <v>0.05309823508540223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9.75" customHeight="1">
      <c r="A80" s="7">
        <v>1985</v>
      </c>
      <c r="B80" s="16">
        <v>0.07197786173054715</v>
      </c>
      <c r="C80" s="16">
        <v>0.05488906562668065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9.75" customHeight="1">
      <c r="A81" s="7">
        <v>1986</v>
      </c>
      <c r="B81" s="16">
        <v>0.07438223971607744</v>
      </c>
      <c r="C81" s="16">
        <v>0.05768688863245617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9.75" customHeight="1">
      <c r="A82" s="7">
        <v>1987</v>
      </c>
      <c r="B82" s="16">
        <v>0.07751292474336358</v>
      </c>
      <c r="C82" s="16">
        <v>0.060337029481480474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9.75" customHeight="1">
      <c r="A83" s="7">
        <v>1988</v>
      </c>
      <c r="B83" s="16">
        <v>0.0792075439835372</v>
      </c>
      <c r="C83" s="16">
        <v>0.06166868798059483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9.75" customHeight="1">
      <c r="A84" s="7">
        <v>1989</v>
      </c>
      <c r="B84" s="16">
        <v>0.0820849207847941</v>
      </c>
      <c r="C84" s="16">
        <v>0.06360470825552794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9.75" customHeight="1">
      <c r="A85" s="7">
        <v>1990</v>
      </c>
      <c r="B85" s="16">
        <v>0.08228441416952227</v>
      </c>
      <c r="C85" s="16">
        <v>0.06355762150399027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9.75" customHeight="1">
      <c r="A86" s="7">
        <v>1991</v>
      </c>
      <c r="B86" s="16">
        <v>0.07974461903174493</v>
      </c>
      <c r="C86" s="16">
        <v>0.06208887589936109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9.75" customHeight="1">
      <c r="A87" s="7">
        <v>1992</v>
      </c>
      <c r="B87" s="16">
        <v>0.07748086979852155</v>
      </c>
      <c r="C87" s="16">
        <v>0.060917377165114306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9.75" customHeight="1">
      <c r="A88" s="7">
        <v>1993</v>
      </c>
      <c r="B88" s="16">
        <v>0.0765098863575424</v>
      </c>
      <c r="C88" s="16">
        <v>0.06088795336113666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9.75" customHeight="1">
      <c r="A89" s="7">
        <v>1994</v>
      </c>
      <c r="B89" s="16">
        <v>0.07706805011189345</v>
      </c>
      <c r="C89" s="16">
        <v>0.06206842470238388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9.75" customHeight="1">
      <c r="A90" s="7">
        <v>1995</v>
      </c>
      <c r="B90" s="16">
        <v>0.07696989543879262</v>
      </c>
      <c r="C90" s="16">
        <v>0.06169307144712019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9.75" customHeight="1">
      <c r="A91" s="7">
        <v>1996</v>
      </c>
      <c r="B91" s="16">
        <v>0.07570610809287831</v>
      </c>
      <c r="C91" s="16">
        <v>0.061640154786397214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9.75" customHeight="1">
      <c r="A92" s="7">
        <v>1997</v>
      </c>
      <c r="B92" s="16">
        <v>0.0776349245483236</v>
      </c>
      <c r="C92" s="16">
        <v>0.06299427736932123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9.75" customHeight="1">
      <c r="A93" s="7">
        <v>1998</v>
      </c>
      <c r="B93" s="16">
        <v>0.0776349245483236</v>
      </c>
      <c r="C93" s="16">
        <v>0.062454760532890743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9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9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9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9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9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9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9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9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9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9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9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9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9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9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9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9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9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9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9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9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9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9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9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9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9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9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9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9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9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9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9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9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9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9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9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9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9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9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9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9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9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9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9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9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9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9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9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9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9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9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9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9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9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9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9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9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9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9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9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9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9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9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9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9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9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9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9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9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9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9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9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9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9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9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9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9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9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9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9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9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9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9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9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9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9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9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9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9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9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9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9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9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9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9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9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9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9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9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9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9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9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9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9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9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9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9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9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9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9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9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9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9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9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9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9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9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9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9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9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9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9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9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9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9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9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9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9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9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9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9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9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9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9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9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9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9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9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9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9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9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9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9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9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9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9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9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9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9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9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9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9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9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9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9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9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9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9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9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9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9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9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9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9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9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9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9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9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9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9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9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9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9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9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9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9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9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9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9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9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9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9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9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9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9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9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9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9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9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9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9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9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9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9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9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9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9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9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9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9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9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9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9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9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9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9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9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9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9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9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9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9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9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9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9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9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9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9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9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9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9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9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9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9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9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9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9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9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9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9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9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9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9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9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9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9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9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9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9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9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9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9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9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9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9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9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9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9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9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9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9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9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9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9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9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9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9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9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9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9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9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9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9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9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9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9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9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9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9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9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9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9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9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9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9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9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9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9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9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9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9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9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9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9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9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9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9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9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9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9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9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9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9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9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9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9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9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9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9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9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9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9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9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9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9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9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9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9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9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9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9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9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9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9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9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9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9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9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9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9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9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9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9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9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9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9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9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9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9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9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9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9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9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9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9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9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9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9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9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9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9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9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9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9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9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9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9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9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9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9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9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9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9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9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9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9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9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9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9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9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9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9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9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9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9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9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9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9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9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9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9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9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9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9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9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9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9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9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9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9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9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9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9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9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9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9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9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9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9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9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9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9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9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9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9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9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9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9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9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9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9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9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9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9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9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9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9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9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9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9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9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9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9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9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9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9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9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9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9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9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9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9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9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9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9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9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9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9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9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9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9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9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9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9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9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9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9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9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9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9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9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9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9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9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9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9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9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9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9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9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9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9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9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9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9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9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9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9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9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9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9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9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9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9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9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9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9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9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9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9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9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9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9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9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9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9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9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9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9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9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9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9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9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9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9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9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9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9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9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9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9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9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9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9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9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9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9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9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9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9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9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9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9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9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9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9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9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9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9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9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9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9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9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9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9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9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9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9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9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9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9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9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9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9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9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9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9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9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9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9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9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9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9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9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9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9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9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9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9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9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9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9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9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9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9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9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9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9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9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9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9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9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9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9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9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9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9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9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9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9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9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9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9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9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9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9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9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9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9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9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9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9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9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9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9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9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9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9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9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9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9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9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9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9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9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9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9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9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9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9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9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9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9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9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9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9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9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9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9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9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9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9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9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9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9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9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9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9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9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9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9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9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9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9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9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9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9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9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9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9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9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9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9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9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9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9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9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9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9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9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9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9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9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9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9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9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9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9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9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9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9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9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9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9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9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9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9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9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9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9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9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9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9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9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9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9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9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9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9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9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9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9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9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9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9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9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9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9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9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9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9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9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9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9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9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9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9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9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9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9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9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9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9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9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9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9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9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9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9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9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9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9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9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9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9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9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9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9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9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9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9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9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9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9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9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9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9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9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9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9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9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9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9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9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9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9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9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9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9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9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9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9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9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9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9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9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9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9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9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9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9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9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9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9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9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9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9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9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9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9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9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9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9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9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9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9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9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9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9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9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9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9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9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9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9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9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9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9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9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9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9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9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9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9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9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9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9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9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9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9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9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9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9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9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9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9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9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9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9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9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9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9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9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9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9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9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9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9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9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9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9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9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9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9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9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9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9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9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9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9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9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9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9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9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9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9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9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9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9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9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9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9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9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9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9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9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9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9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9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9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9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9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9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9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9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9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9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9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9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9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9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9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9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9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9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9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9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9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9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9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9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9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9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9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9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9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9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9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9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9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9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9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9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9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9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9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9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9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9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9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9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9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9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9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9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9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9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9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9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9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9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9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9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9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9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9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9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9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9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9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9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9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9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9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9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9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9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9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9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9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9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9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9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ht="9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ht="9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9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9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9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9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ht="9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9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9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9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ht="9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ht="9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1:24" ht="9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1:24" ht="9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ht="9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  <row r="1001" spans="1:24" ht="9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</row>
    <row r="1002" spans="1:24" ht="9.7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</row>
    <row r="1003" spans="1:24" ht="9.7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</row>
    <row r="1004" spans="1:24" ht="9.7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</row>
    <row r="1005" spans="1:24" ht="9.7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</row>
    <row r="1006" spans="1:24" ht="9.7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</row>
    <row r="1007" spans="1:24" ht="9.7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</row>
    <row r="1008" spans="1:24" ht="9.7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</row>
    <row r="1009" spans="1:24" ht="9.7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</row>
    <row r="1010" spans="1:24" ht="9.7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</row>
    <row r="1011" spans="1:24" ht="9.7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</row>
    <row r="1012" spans="1:24" ht="9.7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</row>
    <row r="1013" spans="1:24" ht="9.7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</row>
    <row r="1014" spans="1:24" ht="9.7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</row>
    <row r="1015" spans="1:24" ht="9.75" customHeigh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</row>
    <row r="1016" spans="1:24" ht="9.75" customHeigh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</row>
    <row r="1017" spans="1:24" ht="9.75" customHeigh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</row>
    <row r="1018" spans="1:24" ht="9.75" customHeigh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</row>
    <row r="1019" spans="1:24" ht="9.75" customHeigh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</row>
    <row r="1020" spans="1:24" ht="9.75" customHeigh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</row>
    <row r="1021" spans="1:24" ht="9.75" customHeigh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</row>
    <row r="1022" spans="1:24" ht="9.75" customHeigh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</row>
    <row r="1023" spans="1:24" ht="9.75" customHeigh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</row>
    <row r="1024" spans="1:24" ht="9.75" customHeigh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</row>
    <row r="1025" spans="1:24" ht="9.75" customHeigh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</row>
    <row r="1026" spans="1:24" ht="9.75" customHeigh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</row>
    <row r="1027" spans="1:24" ht="9.75" customHeigh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</row>
    <row r="1028" spans="1:24" ht="9.75" customHeigh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</row>
    <row r="1029" spans="1:24" ht="9.75" customHeigh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</row>
    <row r="1030" spans="1:24" ht="9.75" customHeigh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</row>
    <row r="1031" spans="1:24" ht="9.75" customHeigh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</row>
    <row r="1032" spans="1:24" ht="9.75" customHeigh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</row>
    <row r="1033" spans="1:24" ht="9.75" customHeigh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</row>
    <row r="1034" spans="1:24" ht="9.75" customHeigh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</row>
    <row r="1035" spans="1:24" ht="9.75" customHeigh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</row>
    <row r="1036" spans="1:24" ht="9.75" customHeigh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</row>
    <row r="1037" spans="1:24" ht="9.75" customHeigh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</row>
    <row r="1038" spans="1:24" ht="9.75" customHeigh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</row>
    <row r="1039" spans="1:24" ht="9.75" customHeigh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</row>
    <row r="1040" spans="1:24" ht="9.75" customHeigh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</row>
    <row r="1041" spans="1:24" ht="9.75" customHeigh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</row>
    <row r="1042" spans="1:24" ht="9.75" customHeigh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</row>
    <row r="1043" spans="1:24" ht="9.75" customHeigh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</row>
    <row r="1044" spans="1:24" ht="9.75" customHeigh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</row>
    <row r="1045" spans="1:24" ht="9.75" customHeigh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</row>
    <row r="1046" spans="1:24" ht="9.75" customHeigh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</row>
    <row r="1047" spans="1:24" ht="9.7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</row>
    <row r="1048" spans="1:24" ht="9.75" customHeigh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</row>
    <row r="1049" spans="1:24" ht="9.75" customHeigh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</row>
    <row r="1050" spans="1:24" ht="9.75" customHeigh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</row>
    <row r="1051" spans="1:24" ht="9.75" customHeigh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</row>
    <row r="1052" spans="1:24" ht="9.75" customHeigh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</row>
    <row r="1053" spans="1:24" ht="9.75" customHeigh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</row>
    <row r="1054" spans="1:24" ht="9.75" customHeigh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</row>
    <row r="1055" spans="1:24" ht="9.75" customHeigh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</row>
    <row r="1056" spans="1:24" ht="9.75" customHeigh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</row>
    <row r="1057" spans="1:24" ht="9.75" customHeigh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</row>
    <row r="1058" spans="1:24" ht="9.75" customHeigh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</row>
    <row r="1059" spans="1:24" ht="9.75" customHeigh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</row>
    <row r="1060" spans="1:24" ht="9.75" customHeigh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</row>
    <row r="1061" spans="1:24" ht="9.75" customHeigh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</row>
    <row r="1062" spans="1:24" ht="9.75" customHeigh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</row>
    <row r="1063" spans="1:24" ht="9.75" customHeigh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</row>
    <row r="1064" spans="1:24" ht="9.75" customHeigh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</row>
    <row r="1065" spans="1:24" ht="9.75" customHeigh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</row>
    <row r="1066" spans="1:24" ht="9.75" customHeigh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</row>
    <row r="1067" spans="1:24" ht="9.75" customHeigh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</row>
    <row r="1068" spans="1:24" ht="9.75" customHeigh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</row>
    <row r="1069" spans="1:24" ht="9.75" customHeigh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</row>
    <row r="1070" spans="1:24" ht="9.75" customHeigh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</row>
    <row r="1071" spans="1:24" ht="9.75" customHeigh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</row>
    <row r="1072" spans="1:24" ht="9.75" customHeigh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</row>
    <row r="1073" spans="1:24" ht="9.75" customHeigh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</row>
    <row r="1074" spans="1:24" ht="9.75" customHeigh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</row>
    <row r="1075" spans="1:24" ht="9.75" customHeigh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</row>
    <row r="1076" spans="1:24" ht="9.75" customHeigh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</row>
    <row r="1077" spans="1:24" ht="9.75" customHeigh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</row>
    <row r="1078" spans="1:24" ht="9.75" customHeigh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</row>
    <row r="1079" spans="1:24" ht="9.75" customHeigh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</row>
    <row r="1080" spans="1:24" ht="9.75" customHeigh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</row>
    <row r="1081" spans="1:24" ht="9.75" customHeigh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</row>
    <row r="1082" spans="1:24" ht="9.75" customHeigh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</row>
    <row r="1083" spans="1:24" ht="9.75" customHeigh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</row>
    <row r="1084" spans="1:24" ht="9.75" customHeigh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</row>
    <row r="1085" spans="1:24" ht="9.75" customHeigh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</row>
    <row r="1086" spans="1:24" ht="9.75" customHeigh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</row>
    <row r="1087" spans="1:24" ht="9.75" customHeigh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</row>
    <row r="1088" spans="1:24" ht="9.75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</row>
    <row r="1089" spans="1:24" ht="9.75" customHeigh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</row>
    <row r="1090" spans="1:24" ht="9.75" customHeigh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</row>
    <row r="1091" spans="1:24" ht="9.75" customHeigh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</row>
    <row r="1092" spans="1:24" ht="9.75" customHeigh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</row>
    <row r="1093" spans="1:24" ht="9.75" customHeigh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</row>
    <row r="1094" spans="1:24" ht="9.75" customHeigh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</row>
    <row r="1095" spans="1:24" ht="9.75" customHeigh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</row>
    <row r="1096" spans="1:24" ht="9.75" customHeigh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</row>
    <row r="1097" spans="1:24" ht="9.75" customHeigh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</row>
    <row r="1098" spans="1:24" ht="9.75" customHeigh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</row>
    <row r="1099" spans="1:24" ht="9.75" customHeigh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</row>
    <row r="1100" spans="1:24" ht="9.75" customHeigh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</row>
    <row r="1101" spans="1:24" ht="9.75" customHeigh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</row>
    <row r="1102" spans="1:24" ht="9.75" customHeigh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</row>
    <row r="1103" spans="1:24" ht="9.75" customHeigh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</row>
    <row r="1104" spans="1:24" ht="9.75" customHeigh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</row>
    <row r="1105" spans="1:24" ht="9.75" customHeigh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</row>
    <row r="1106" spans="1:24" ht="9.75" customHeigh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</row>
    <row r="1107" spans="1:24" ht="9.75" customHeigh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</row>
    <row r="1108" spans="1:24" ht="9.75" customHeigh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</row>
    <row r="1109" spans="1:24" ht="9.75" customHeigh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</row>
    <row r="1110" spans="1:24" ht="9.75" customHeigh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</row>
    <row r="1111" spans="1:24" ht="9.75" customHeigh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</row>
    <row r="1112" spans="1:24" ht="9.75" customHeigh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</row>
    <row r="1113" spans="1:24" ht="9.75" customHeigh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</row>
    <row r="1114" spans="1:24" ht="9.75" customHeigh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</row>
    <row r="1115" spans="1:24" ht="9.75" customHeigh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</row>
    <row r="1116" spans="1:24" ht="9.75" customHeigh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</row>
    <row r="1117" spans="1:24" ht="9.75" customHeigh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</row>
    <row r="1118" spans="1:24" ht="9.75" customHeigh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</row>
    <row r="1119" spans="1:24" ht="9.75" customHeigh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</row>
    <row r="1120" spans="1:24" ht="9.75" customHeigh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</row>
    <row r="1121" spans="1:24" ht="9.75" customHeigh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</row>
    <row r="1122" spans="1:24" ht="9.75" customHeigh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</row>
    <row r="1123" spans="1:24" ht="9.75" customHeigh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</row>
    <row r="1124" spans="1:24" ht="9.75" customHeigh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</row>
    <row r="1125" spans="1:24" ht="9.75" customHeigh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</row>
    <row r="1126" spans="1:24" ht="9.75" customHeigh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</row>
    <row r="1127" spans="1:24" ht="9.75" customHeigh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</row>
    <row r="1128" spans="1:24" ht="9.75" customHeigh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</row>
    <row r="1129" spans="1:24" ht="9.75" customHeigh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</row>
    <row r="1130" spans="1:24" ht="9.75" customHeigh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</row>
    <row r="1131" spans="1:24" ht="9.75" customHeigh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</row>
    <row r="1132" spans="1:24" ht="9.75" customHeigh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</row>
    <row r="1133" spans="1:24" ht="9.75" customHeigh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</row>
    <row r="1134" spans="1:24" ht="9.75" customHeigh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</row>
    <row r="1135" spans="1:24" ht="9.75" customHeigh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</row>
    <row r="1136" spans="1:24" ht="9.75" customHeigh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</row>
    <row r="1137" spans="1:24" ht="9.75" customHeigh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</row>
    <row r="1138" spans="1:24" ht="9.75" customHeigh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</row>
    <row r="1139" spans="1:24" ht="9.75" customHeigh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</row>
    <row r="1140" spans="1:24" ht="9.75" customHeigh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</row>
    <row r="1141" spans="1:24" ht="9.75" customHeigh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</row>
    <row r="1142" spans="1:24" ht="9.75" customHeigh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</row>
    <row r="1143" spans="1:24" ht="9.75" customHeigh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</row>
    <row r="1144" spans="1:24" ht="9.75" customHeigh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</row>
    <row r="1145" spans="1:24" ht="9.75" customHeigh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</row>
    <row r="1146" spans="1:24" ht="9.75" customHeigh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</row>
    <row r="1147" spans="1:24" ht="9.75" customHeigh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</row>
    <row r="1148" spans="1:24" ht="9.75" customHeigh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</row>
    <row r="1149" spans="1:24" ht="9.75" customHeigh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</row>
    <row r="1150" spans="1:24" ht="9.75" customHeigh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</row>
    <row r="1151" spans="1:24" ht="9.75" customHeigh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</row>
    <row r="1152" spans="1:24" ht="9.75" customHeigh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</row>
    <row r="1153" spans="1:24" ht="9.75" customHeigh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</row>
    <row r="1154" spans="1:24" ht="9.75" customHeigh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</row>
    <row r="1155" spans="1:24" ht="9.75" customHeigh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</row>
    <row r="1156" spans="1:24" ht="9.75" customHeigh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</row>
    <row r="1157" spans="1:24" ht="9.75" customHeigh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</row>
    <row r="1158" spans="1:24" ht="9.75" customHeigh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</row>
    <row r="1159" spans="1:24" ht="9.75" customHeigh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</row>
    <row r="1160" spans="1:24" ht="9.75" customHeigh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</row>
    <row r="1161" spans="1:24" ht="9.75" customHeigh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</row>
    <row r="1162" spans="1:24" ht="9.75" customHeigh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</row>
    <row r="1163" spans="1:24" ht="9.75" customHeigh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</row>
    <row r="1164" spans="1:24" ht="9.75" customHeigh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</row>
    <row r="1165" spans="1:24" ht="9.75" customHeigh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</row>
    <row r="1166" spans="1:24" ht="9.75" customHeigh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</row>
    <row r="1167" spans="1:24" ht="9.75" customHeigh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</row>
    <row r="1168" spans="1:24" ht="9.75" customHeigh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</row>
    <row r="1169" spans="1:24" ht="9.75" customHeigh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</row>
    <row r="1170" spans="1:24" ht="9.75" customHeigh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</row>
    <row r="1171" spans="1:24" ht="9.75" customHeigh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</row>
    <row r="1172" spans="1:24" ht="9.75" customHeigh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</row>
    <row r="1173" spans="1:24" ht="9.75" customHeigh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</row>
    <row r="1174" spans="1:24" ht="9.75" customHeigh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</row>
    <row r="1175" spans="1:24" ht="9.75" customHeigh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</row>
    <row r="1176" spans="1:24" ht="9.75" customHeigh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</row>
    <row r="1177" spans="1:24" ht="9.75" customHeigh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</row>
    <row r="1178" spans="1:24" ht="9.75" customHeigh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</row>
    <row r="1179" spans="1:24" ht="9.75" customHeigh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</row>
    <row r="1180" spans="1:24" ht="9.75" customHeigh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</row>
    <row r="1181" spans="1:24" ht="9.75" customHeigh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</row>
    <row r="1182" spans="1:24" ht="9.75" customHeigh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</row>
    <row r="1183" spans="1:24" ht="9.75" customHeigh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9.75" customHeigh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</row>
    <row r="1185" spans="1:24" ht="9.75" customHeigh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</row>
    <row r="1186" spans="1:24" ht="9.75" customHeigh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</row>
    <row r="1187" spans="1:24" ht="9.75" customHeigh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</row>
    <row r="1188" spans="1:24" ht="9.75" customHeigh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</row>
    <row r="1189" spans="1:24" ht="9.75" customHeigh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</row>
    <row r="1190" spans="1:24" ht="9.75" customHeigh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</row>
    <row r="1191" spans="1:24" ht="9.75" customHeigh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</row>
    <row r="1192" spans="1:24" ht="9.75" customHeigh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</row>
    <row r="1193" spans="1:24" ht="9.75" customHeigh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</row>
    <row r="1194" spans="1:24" ht="9.75" customHeigh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</row>
    <row r="1195" spans="1:24" ht="9.75" customHeigh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</row>
    <row r="1196" spans="1:24" ht="9.75" customHeigh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</row>
    <row r="1197" spans="1:24" ht="9.75" customHeigh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</row>
    <row r="1198" spans="1:24" ht="9.75" customHeigh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9.75" customHeigh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</row>
    <row r="1200" spans="1:24" ht="9.75" customHeigh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</row>
    <row r="1201" spans="1:24" ht="9.75" customHeigh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</row>
    <row r="1202" spans="1:24" ht="9.75" customHeigh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</row>
    <row r="1203" spans="1:24" ht="9.75" customHeigh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</row>
    <row r="1204" spans="1:24" ht="9.75" customHeigh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</row>
    <row r="1205" spans="1:24" ht="9.75" customHeigh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</row>
    <row r="1206" spans="1:24" ht="9.75" customHeigh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</row>
    <row r="1207" spans="1:24" ht="9.75" customHeigh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</row>
    <row r="1208" spans="1:24" ht="9.75" customHeigh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</row>
    <row r="1209" spans="1:24" ht="9.75" customHeigh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</row>
    <row r="1210" spans="1:24" ht="9.75" customHeigh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</row>
    <row r="1211" spans="1:24" ht="9.75" customHeigh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</row>
    <row r="1212" spans="1:24" ht="9.75" customHeigh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</row>
    <row r="1213" spans="1:24" ht="9.75" customHeigh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</row>
    <row r="1214" spans="1:24" ht="9.75" customHeigh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</row>
    <row r="1215" spans="1:24" ht="9.75" customHeigh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</row>
    <row r="1216" spans="1:24" ht="9.75" customHeigh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</row>
    <row r="1217" spans="1:24" ht="9.75" customHeigh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</row>
    <row r="1218" spans="1:24" ht="9.75" customHeigh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</row>
    <row r="1219" spans="1:24" ht="9.75" customHeigh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</row>
    <row r="1220" spans="1:24" ht="9.75" customHeigh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</row>
    <row r="1221" spans="1:24" ht="9.75" customHeigh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</row>
    <row r="1222" spans="1:24" ht="9.75" customHeigh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</row>
    <row r="1223" spans="1:24" ht="9.75" customHeigh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</row>
    <row r="1224" spans="1:24" ht="9.75" customHeigh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</row>
    <row r="1225" spans="1:24" ht="9.75" customHeigh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</row>
    <row r="1226" spans="1:24" ht="9.75" customHeigh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</row>
    <row r="1227" spans="1:24" ht="9.75" customHeigh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</row>
    <row r="1228" spans="1:24" ht="9.75" customHeigh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</row>
    <row r="1229" spans="1:24" ht="9.75" customHeigh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</row>
    <row r="1230" spans="1:24" ht="9.75" customHeigh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</row>
    <row r="1231" spans="1:24" ht="9.75" customHeigh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</row>
    <row r="1232" spans="1:24" ht="9.75" customHeigh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</row>
    <row r="1233" spans="1:24" ht="9.75" customHeigh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</row>
    <row r="1234" spans="1:24" ht="9.75" customHeigh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</row>
    <row r="1235" spans="1:24" ht="9.75" customHeigh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</row>
    <row r="1236" spans="1:24" ht="9.75" customHeigh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</row>
    <row r="1237" spans="1:24" ht="9.75" customHeigh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</row>
    <row r="1238" spans="1:24" ht="9.75" customHeigh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</row>
    <row r="1239" spans="1:24" ht="9.75" customHeigh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</row>
    <row r="1240" spans="1:24" ht="9.75" customHeigh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</row>
    <row r="1241" spans="1:24" ht="9.75" customHeigh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</row>
    <row r="1242" spans="1:24" ht="9.75" customHeigh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</row>
    <row r="1243" spans="1:24" ht="9.75" customHeigh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</row>
    <row r="1244" spans="1:24" ht="9.75" customHeigh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</row>
    <row r="1245" spans="1:24" ht="9.75" customHeigh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</row>
    <row r="1246" spans="1:24" ht="9.75" customHeigh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</row>
    <row r="1247" spans="1:24" ht="9.75" customHeigh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</row>
    <row r="1248" spans="1:24" ht="9.75" customHeigh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</row>
    <row r="1249" spans="1:24" ht="9.75" customHeigh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</row>
    <row r="1250" spans="1:24" ht="9.75" customHeigh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</row>
    <row r="1251" spans="1:24" ht="9.75" customHeigh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</row>
    <row r="1252" spans="1:24" ht="9.75" customHeigh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</row>
    <row r="1253" spans="1:24" ht="9.75" customHeigh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</row>
    <row r="1254" spans="1:24" ht="9.75" customHeigh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</row>
    <row r="1255" spans="1:24" ht="9.75" customHeigh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</row>
    <row r="1256" spans="1:24" ht="9.75" customHeigh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</row>
    <row r="1257" spans="1:24" ht="9.75" customHeigh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</row>
    <row r="1258" spans="1:24" ht="9.75" customHeigh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</row>
    <row r="1259" spans="1:24" ht="9.75" customHeigh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</row>
    <row r="1260" spans="1:24" ht="9.75" customHeigh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</row>
    <row r="1261" spans="1:24" ht="9.75" customHeigh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</row>
    <row r="1262" spans="1:24" ht="9.75" customHeigh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</row>
    <row r="1263" spans="1:24" ht="9.75" customHeigh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</row>
    <row r="1264" spans="1:24" ht="9.75" customHeigh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</row>
    <row r="1265" spans="1:24" ht="9.75" customHeigh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</row>
    <row r="1266" spans="1:24" ht="9.75" customHeigh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</row>
    <row r="1267" spans="1:24" ht="9.75" customHeigh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</row>
    <row r="1268" spans="1:24" ht="9.75" customHeigh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</row>
    <row r="1269" spans="1:24" ht="9.75" customHeigh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</row>
    <row r="1270" spans="1:24" ht="9.75" customHeigh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</row>
    <row r="1271" spans="1:24" ht="9.75" customHeigh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</row>
    <row r="1272" spans="1:24" ht="9.75" customHeigh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</row>
    <row r="1273" spans="1:24" ht="9.75" customHeigh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</row>
    <row r="1274" spans="1:24" ht="9.75" customHeigh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</row>
    <row r="1275" spans="1:24" ht="9.75" customHeigh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</row>
    <row r="1276" spans="1:24" ht="9.75" customHeigh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</row>
    <row r="1277" spans="1:24" ht="9.75" customHeigh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</row>
    <row r="1278" spans="1:24" ht="9.75" customHeigh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</row>
    <row r="1279" spans="1:24" ht="9.75" customHeigh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</row>
    <row r="1280" spans="1:24" ht="9.75" customHeigh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</row>
    <row r="1281" spans="1:24" ht="9.75" customHeigh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</row>
    <row r="1282" spans="1:24" ht="9.75" customHeigh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</row>
    <row r="1283" spans="1:24" ht="9.75" customHeigh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</row>
    <row r="1284" spans="1:24" ht="9.75" customHeigh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</row>
    <row r="1285" spans="1:24" ht="9.75" customHeigh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</row>
    <row r="1286" spans="1:24" ht="9.75" customHeigh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</row>
    <row r="1287" spans="1:24" ht="9.75" customHeigh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</row>
    <row r="1288" spans="1:24" ht="9.75" customHeigh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</row>
    <row r="1289" spans="1:24" ht="9.75" customHeigh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</row>
    <row r="1290" spans="1:24" ht="9.75" customHeigh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</row>
    <row r="1291" spans="1:24" ht="9.75" customHeigh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</row>
    <row r="1292" spans="1:24" ht="9.75" customHeigh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</row>
    <row r="1293" spans="1:24" ht="9.75" customHeigh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</row>
    <row r="1294" spans="1:24" ht="9.75" customHeigh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</row>
    <row r="1295" spans="1:24" ht="9.75" customHeigh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</row>
    <row r="1296" spans="1:24" ht="9.75" customHeigh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</row>
    <row r="1297" spans="1:24" ht="9.75" customHeigh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</row>
    <row r="1298" spans="1:24" ht="9.75" customHeigh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</row>
    <row r="1299" spans="1:24" ht="9.75" customHeigh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</row>
    <row r="1300" spans="1:24" ht="9.75" customHeigh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</row>
    <row r="1301" spans="1:24" ht="9.75" customHeigh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</row>
    <row r="1302" spans="1:24" ht="9.75" customHeigh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</row>
    <row r="1303" spans="1:24" ht="9.75" customHeigh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</row>
    <row r="1304" spans="1:24" ht="9.75" customHeigh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</row>
    <row r="1305" spans="1:24" ht="9.75" customHeigh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</row>
    <row r="1306" spans="1:24" ht="9.75" customHeigh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</row>
    <row r="1307" spans="1:24" ht="9.75" customHeigh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</row>
    <row r="1308" spans="1:24" ht="9.75" customHeigh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</row>
    <row r="1309" spans="1:24" ht="9.75" customHeigh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</row>
    <row r="1310" spans="1:24" ht="9.75" customHeigh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</row>
    <row r="1311" spans="1:24" ht="9.75" customHeigh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</row>
    <row r="1312" spans="1:24" ht="9.75" customHeigh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</row>
    <row r="1313" spans="1:24" ht="9.75" customHeigh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</row>
    <row r="1314" spans="1:24" ht="9.75" customHeigh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</row>
    <row r="1315" spans="1:24" ht="9.75" customHeigh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</row>
    <row r="1316" spans="1:24" ht="9.75" customHeigh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</row>
    <row r="1317" spans="1:24" ht="9.75" customHeigh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</row>
    <row r="1318" spans="1:24" ht="9.75" customHeigh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</row>
    <row r="1319" spans="1:24" ht="9.75" customHeigh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</row>
    <row r="1320" spans="1:24" ht="9.75" customHeigh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</row>
    <row r="1321" spans="1:24" ht="9.75" customHeigh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</row>
    <row r="1322" spans="1:24" ht="9.75" customHeigh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</row>
    <row r="1323" spans="1:24" ht="9.75" customHeigh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</row>
    <row r="1324" spans="1:24" ht="9.75" customHeigh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</row>
    <row r="1325" spans="1:24" ht="9.75" customHeigh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</row>
    <row r="1326" spans="1:24" ht="9.75" customHeigh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</row>
    <row r="1327" spans="1:24" ht="9.75" customHeigh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</row>
    <row r="1328" spans="1:24" ht="9.75" customHeigh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</row>
    <row r="1329" spans="1:24" ht="9.75" customHeigh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</row>
    <row r="1330" spans="1:24" ht="9.75" customHeigh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</row>
    <row r="1331" spans="1:24" ht="9.75" customHeigh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</row>
    <row r="1332" spans="1:24" ht="9.75" customHeigh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</row>
    <row r="1333" spans="1:24" ht="9.75" customHeigh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</row>
    <row r="1334" spans="1:24" ht="9.75" customHeigh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</row>
    <row r="1335" spans="1:24" ht="9.75" customHeigh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</row>
    <row r="1336" spans="1:24" ht="9.75" customHeigh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</row>
    <row r="1337" spans="1:24" ht="9.75" customHeigh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</row>
    <row r="1338" spans="1:24" ht="9.75" customHeigh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</row>
    <row r="1339" spans="1:24" ht="9.75" customHeigh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</row>
    <row r="1340" spans="1:24" ht="9.75" customHeigh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</row>
    <row r="1341" spans="1:24" ht="9.75" customHeigh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</row>
    <row r="1342" spans="1:24" ht="9.75" customHeigh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</row>
    <row r="1343" spans="1:24" ht="9.75" customHeigh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</row>
    <row r="1344" spans="1:24" ht="9.75" customHeigh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</row>
    <row r="1345" spans="1:24" ht="9.75" customHeigh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</row>
    <row r="1346" spans="1:24" ht="9.75" customHeigh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</row>
    <row r="1347" spans="1:24" ht="9.75" customHeigh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</row>
    <row r="1348" spans="1:24" ht="9.75" customHeigh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</row>
    <row r="1349" spans="1:24" ht="9.75" customHeigh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</row>
    <row r="1350" spans="1:24" ht="9.75" customHeigh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</row>
    <row r="1351" spans="1:24" ht="9.75" customHeigh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</row>
    <row r="1352" spans="1:24" ht="9.75" customHeigh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</row>
    <row r="1353" spans="1:24" ht="9.75" customHeigh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</row>
    <row r="1354" spans="1:24" ht="9.75" customHeigh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</row>
    <row r="1355" spans="1:24" ht="9.75" customHeigh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</row>
    <row r="1356" spans="1:24" ht="9.75" customHeigh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</row>
    <row r="1357" spans="1:24" ht="9.75" customHeigh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</row>
    <row r="1358" spans="1:24" ht="9.75" customHeigh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</row>
    <row r="1359" spans="1:24" ht="9.75" customHeigh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</row>
    <row r="1360" spans="1:24" ht="9.75" customHeigh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</row>
    <row r="1361" spans="1:24" ht="9.75" customHeigh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</row>
    <row r="1362" spans="1:24" ht="9.75" customHeigh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</row>
    <row r="1363" spans="1:24" ht="9.75" customHeigh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</row>
    <row r="1364" spans="1:24" ht="9.75" customHeigh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</row>
    <row r="1365" spans="1:24" ht="9.75" customHeigh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</row>
    <row r="1366" spans="1:24" ht="9.75" customHeigh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</row>
    <row r="1367" spans="1:24" ht="9.75" customHeigh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</row>
    <row r="1368" spans="1:24" ht="9.75" customHeigh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</row>
    <row r="1369" spans="1:24" ht="9.75" customHeigh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</row>
    <row r="1370" spans="1:24" ht="9.75" customHeigh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</row>
    <row r="1371" spans="1:24" ht="9.75" customHeigh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</row>
    <row r="1372" spans="1:24" ht="9.75" customHeigh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</row>
    <row r="1373" spans="1:24" ht="9.75" customHeigh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</row>
    <row r="1374" spans="1:24" ht="9.75" customHeigh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</row>
    <row r="1375" spans="1:24" ht="9.75" customHeigh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</row>
    <row r="1376" spans="1:24" ht="9.75" customHeigh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</row>
    <row r="1377" spans="1:24" ht="9.75" customHeigh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</row>
    <row r="1378" spans="1:24" ht="9.75" customHeigh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</row>
    <row r="1379" spans="1:24" ht="9.75" customHeigh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</row>
    <row r="1380" spans="1:24" ht="9.75" customHeigh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</row>
    <row r="1381" spans="1:24" ht="9.75" customHeigh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</row>
    <row r="1382" spans="1:24" ht="9.75" customHeigh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</row>
    <row r="1383" spans="1:24" ht="9.75" customHeigh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</row>
    <row r="1384" spans="1:24" ht="9.75" customHeigh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</row>
    <row r="1385" spans="1:24" ht="9.75" customHeigh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</row>
    <row r="1386" spans="1:24" ht="9.75" customHeigh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</row>
    <row r="1387" spans="1:24" ht="9.75" customHeigh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</row>
    <row r="1388" spans="1:24" ht="9.75" customHeigh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</row>
    <row r="1389" spans="1:24" ht="9.75" customHeigh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</row>
    <row r="1390" spans="1:24" ht="9.75" customHeigh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</row>
    <row r="1391" spans="1:24" ht="9.75" customHeigh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</row>
    <row r="1392" spans="1:24" ht="9.75" customHeigh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</row>
    <row r="1393" spans="1:24" ht="9.75" customHeigh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</row>
    <row r="1394" spans="1:24" ht="9.75" customHeigh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</row>
    <row r="1395" spans="1:24" ht="9.75" customHeigh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</row>
    <row r="1396" spans="1:24" ht="9.75" customHeigh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</row>
    <row r="1397" spans="1:24" ht="9.75" customHeigh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</row>
    <row r="1398" spans="1:24" ht="9.75" customHeigh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</row>
    <row r="1399" spans="1:24" ht="9.75" customHeigh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</row>
    <row r="1400" spans="1:24" ht="9.75" customHeigh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</row>
    <row r="1401" spans="1:24" ht="9.75" customHeigh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</row>
    <row r="1402" spans="1:24" ht="12.7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</row>
    <row r="1403" spans="1:24" ht="12.7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</row>
    <row r="1404" spans="1:24" ht="12.7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</row>
    <row r="1405" spans="1:24" ht="12.7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</row>
    <row r="1406" spans="1:24" ht="12.7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</row>
    <row r="1407" spans="1:24" ht="12.7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</row>
    <row r="1408" spans="1:24" ht="12.7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</row>
    <row r="1409" spans="1:24" ht="12.7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</row>
    <row r="1410" spans="1:24" ht="12.7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</row>
    <row r="1411" spans="1:24" ht="12.7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</row>
    <row r="1412" spans="1:24" ht="12.7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</row>
    <row r="1413" spans="1:24" ht="12.7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</row>
    <row r="1414" spans="1:24" ht="12.7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</row>
    <row r="1415" spans="1:24" ht="12.7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</row>
    <row r="1416" spans="1:24" ht="12.7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</row>
    <row r="1417" spans="1:24" ht="12.7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</row>
    <row r="1418" spans="1:24" ht="12.7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</row>
    <row r="1419" spans="1:24" ht="12.7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</row>
    <row r="1420" spans="1:24" ht="12.7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</row>
    <row r="1421" spans="1:24" ht="12.7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</row>
    <row r="1422" spans="1:24" ht="12.7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</row>
    <row r="1423" spans="1:24" ht="12.7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</row>
    <row r="1424" spans="1:24" ht="12.7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</row>
    <row r="1425" spans="1:24" ht="12.7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</row>
    <row r="1426" spans="1:24" ht="12.7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</row>
    <row r="1427" spans="1:24" ht="12.7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</row>
    <row r="1428" spans="1:24" ht="12.7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</row>
    <row r="1429" spans="1:24" ht="12.7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</row>
    <row r="1430" spans="1:24" ht="12.7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</row>
    <row r="1431" spans="1:24" ht="12.7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</row>
    <row r="1432" spans="1:24" ht="12.7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</row>
    <row r="1433" spans="1:24" ht="12.7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</row>
    <row r="1434" spans="1:24" ht="12.7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</row>
    <row r="1435" spans="1:24" ht="12.7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</row>
    <row r="1436" spans="1:24" ht="12.7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</row>
    <row r="1437" spans="1:24" ht="12.7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</row>
    <row r="1438" spans="1:24" ht="12.7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</row>
    <row r="1439" spans="1:24" ht="12.7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</row>
    <row r="1440" spans="1:24" ht="12.7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</row>
    <row r="1441" spans="1:24" ht="12.7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</row>
    <row r="1442" spans="1:24" ht="12.7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</row>
    <row r="1443" spans="1:24" ht="12.7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</row>
    <row r="1444" spans="1:24" ht="12.7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</row>
    <row r="1445" spans="1:24" ht="12.7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</row>
    <row r="1446" spans="1:24" ht="12.7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</row>
    <row r="1447" spans="1:24" ht="12.7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</row>
    <row r="1448" spans="1:24" ht="12.7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</row>
    <row r="1449" spans="1:24" ht="12.7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</row>
    <row r="1450" spans="1:24" ht="12.7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</row>
    <row r="1451" spans="1:24" ht="12.7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</row>
    <row r="1452" spans="1:24" ht="12.7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</row>
    <row r="1453" spans="1:24" ht="12.7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</row>
    <row r="1454" spans="1:24" ht="12.7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</row>
    <row r="1455" spans="1:24" ht="12.7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</row>
    <row r="1456" spans="1:24" ht="12.7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</row>
    <row r="1457" spans="1:24" ht="12.7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</row>
    <row r="1458" spans="1:24" ht="12.7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</row>
    <row r="1459" spans="1:24" ht="12.7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</row>
    <row r="1460" spans="1:24" ht="12.7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</row>
    <row r="1461" spans="1:24" ht="12.7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</row>
    <row r="1462" spans="1:24" ht="12.7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</row>
    <row r="1463" spans="1:24" ht="12.7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</row>
    <row r="1464" spans="1:24" ht="12.7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</row>
    <row r="1465" spans="1:24" ht="12.7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</row>
    <row r="1466" spans="1:24" ht="12.7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</row>
    <row r="1467" spans="1:24" ht="12.7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</row>
    <row r="1468" spans="1:24" ht="12.7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</row>
    <row r="1469" spans="1:24" ht="12.7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</row>
    <row r="1470" spans="1:24" ht="12.7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</row>
    <row r="1471" spans="1:24" ht="12.7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</row>
    <row r="1472" spans="1:24" ht="12.7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</row>
    <row r="1473" spans="1:24" ht="12.7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</row>
    <row r="1474" spans="1:24" ht="12.7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</row>
    <row r="1475" spans="1:24" ht="12.7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</row>
    <row r="1476" spans="1:24" ht="12.7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</row>
    <row r="1477" spans="1:24" ht="12.7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</row>
    <row r="1478" spans="1:24" ht="12.7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</row>
    <row r="1479" spans="1:24" ht="12.7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</row>
    <row r="1480" spans="1:24" ht="12.7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</row>
    <row r="1481" spans="1:24" ht="12.7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</row>
    <row r="1482" spans="1:24" ht="12.7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</row>
    <row r="1483" spans="1:24" ht="12.7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</row>
    <row r="1484" spans="1:24" ht="12.7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</row>
    <row r="1485" spans="1:24" ht="12.7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</row>
    <row r="1486" spans="1:24" ht="12.7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</row>
    <row r="1487" spans="1:24" ht="12.7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</row>
    <row r="1488" spans="1:24" ht="12.7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</row>
    <row r="1489" spans="1:24" ht="12.7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</row>
    <row r="1490" spans="1:24" ht="12.7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</row>
    <row r="1491" spans="1:24" ht="12.7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</row>
    <row r="1492" spans="1:24" ht="12.7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</row>
    <row r="1493" spans="1:24" ht="12.7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</row>
    <row r="1494" spans="1:24" ht="12.7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</row>
    <row r="1495" spans="1:24" ht="12.7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</row>
    <row r="1496" spans="1:24" ht="12.7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</row>
    <row r="1497" spans="1:24" ht="12.7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</row>
    <row r="1498" spans="1:24" ht="12.7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</row>
    <row r="1499" spans="1:24" ht="12.7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</row>
    <row r="1500" spans="1:24" ht="12.7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</row>
    <row r="1501" spans="1:24" ht="12.7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</row>
    <row r="1502" spans="1:24" ht="12.7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</row>
    <row r="1503" spans="1:24" ht="12.7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</row>
    <row r="1504" spans="1:24" ht="12.7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</row>
    <row r="1505" spans="1:24" ht="12.7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</row>
    <row r="1506" spans="1:24" ht="12.7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</row>
    <row r="1507" spans="1:24" ht="12.7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</row>
    <row r="1508" spans="1:24" ht="12.7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</row>
    <row r="1509" spans="1:24" ht="12.7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</row>
    <row r="1510" spans="1:24" ht="12.7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</row>
    <row r="1511" spans="1:24" ht="12.7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</row>
    <row r="1512" spans="1:24" ht="12.7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</row>
    <row r="1513" spans="1:24" ht="12.7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</row>
    <row r="1514" spans="1:24" ht="12.7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</row>
    <row r="1515" spans="1:24" ht="12.7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</row>
    <row r="1516" spans="1:24" ht="12.7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</row>
    <row r="1517" spans="1:24" ht="12.7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</row>
    <row r="1518" spans="1:24" ht="12.7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</row>
    <row r="1519" spans="1:24" ht="12.7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</row>
    <row r="1520" spans="1:24" ht="12.7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</row>
    <row r="1521" spans="1:24" ht="12.7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</row>
    <row r="1522" spans="1:24" ht="12.7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</row>
    <row r="1523" spans="1:24" ht="12.7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</row>
    <row r="1524" spans="1:24" ht="12.7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</row>
    <row r="1525" spans="1:24" ht="12.7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</row>
    <row r="1526" spans="1:24" ht="12.7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</row>
    <row r="1527" spans="1:24" ht="12.7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</row>
    <row r="1528" spans="1:24" ht="12.7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</row>
    <row r="1529" spans="1:24" ht="12.7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</row>
    <row r="1530" spans="1:24" ht="12.7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</row>
    <row r="1531" spans="1:24" ht="12.7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</row>
    <row r="1532" spans="1:24" ht="12.7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</row>
    <row r="1533" spans="1:24" ht="12.7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</row>
    <row r="1534" spans="1:24" ht="12.7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</row>
    <row r="1535" spans="1:24" ht="12.7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</row>
    <row r="1536" spans="1:24" ht="12.7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</row>
    <row r="1537" spans="1:24" ht="12.7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</row>
    <row r="1538" spans="1:24" ht="12.7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</row>
    <row r="1539" spans="1:24" ht="12.7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</row>
    <row r="1540" spans="1:24" ht="12.7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</row>
    <row r="1541" spans="1:24" ht="12.7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</row>
    <row r="1542" spans="1:24" ht="12.7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</row>
    <row r="1543" spans="1:24" ht="12.7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</row>
    <row r="1544" spans="1:24" ht="12.7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</row>
    <row r="1545" spans="1:24" ht="12.7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</row>
    <row r="1546" spans="1:24" ht="12.7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</row>
    <row r="1547" spans="1:24" ht="12.7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</row>
    <row r="1548" spans="1:24" ht="12.7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</row>
    <row r="1549" spans="1:24" ht="12.7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</row>
    <row r="1550" spans="1:24" ht="12.7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</row>
    <row r="1551" spans="1:24" ht="12.7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</row>
    <row r="1552" spans="1:24" ht="12.7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</row>
    <row r="1553" spans="1:24" ht="12.7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</row>
    <row r="1554" spans="1:24" ht="12.7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</row>
    <row r="1555" spans="1:24" ht="12.7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</row>
    <row r="1556" spans="1:24" ht="12.7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</row>
    <row r="1557" spans="1:24" ht="12.7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</row>
    <row r="1558" spans="1:24" ht="12.7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</row>
    <row r="1559" spans="1:24" ht="12.7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</row>
    <row r="1560" spans="1:24" ht="12.7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</row>
    <row r="1561" spans="1:24" ht="12.7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</row>
    <row r="1562" spans="1:24" ht="12.7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</row>
    <row r="1563" spans="1:24" ht="12.7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</row>
    <row r="1564" spans="1:24" ht="12.7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</row>
    <row r="1565" spans="1:24" ht="12.7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</row>
    <row r="1566" spans="1:24" ht="12.7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</row>
    <row r="1567" spans="1:24" ht="12.7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</row>
    <row r="1568" spans="1:24" ht="12.7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</row>
    <row r="1569" spans="1:24" ht="12.7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</row>
    <row r="1570" spans="1:24" ht="12.7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</row>
    <row r="1571" spans="1:24" ht="12.7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</row>
    <row r="1572" spans="1:24" ht="12.7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</row>
    <row r="1573" spans="1:24" ht="12.7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</row>
    <row r="1574" spans="1:24" ht="12.7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</row>
    <row r="1575" spans="1:24" ht="12.7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</row>
    <row r="1576" spans="1:24" ht="12.7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</row>
    <row r="1577" spans="1:24" ht="12.7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</row>
    <row r="1578" spans="1:24" ht="12.7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</row>
    <row r="1579" spans="1:24" ht="12.7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</row>
    <row r="1580" spans="1:24" ht="12.7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</row>
    <row r="1581" spans="1:24" ht="12.7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</row>
    <row r="1582" spans="1:24" ht="12.7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</row>
    <row r="1583" spans="1:24" ht="12.7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</row>
    <row r="1584" spans="1:24" ht="12.7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</row>
    <row r="1585" spans="1:24" ht="12.7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</row>
    <row r="1586" spans="1:24" ht="12.7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</row>
    <row r="1587" spans="1:24" ht="12.7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</row>
    <row r="1588" spans="1:24" ht="12.7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</row>
    <row r="1589" spans="1:24" ht="12.7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</row>
    <row r="1590" spans="1:24" ht="12.7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</row>
    <row r="1591" spans="1:24" ht="12.7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</row>
    <row r="1592" spans="1:24" ht="12.7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</row>
    <row r="1593" spans="1:24" ht="12.7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</row>
    <row r="1594" spans="1:24" ht="12.7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</row>
    <row r="1595" spans="1:24" ht="12.7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</row>
    <row r="1596" spans="1:24" ht="12.7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</row>
    <row r="1597" spans="1:24" ht="12.7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</row>
    <row r="1598" spans="1:24" ht="12.7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</row>
    <row r="1599" spans="1:24" ht="12.7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</row>
    <row r="1600" spans="1:24" ht="12.7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</row>
    <row r="1601" spans="1:24" ht="12.7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</row>
    <row r="1602" spans="1:24" ht="12.7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</row>
    <row r="1603" spans="1:24" ht="12.7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</row>
    <row r="1604" spans="1:24" ht="12.7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</row>
    <row r="1605" spans="1:24" ht="12.7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</row>
    <row r="1606" spans="1:24" ht="12.7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</row>
    <row r="1607" spans="1:24" ht="12.7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</row>
    <row r="1608" spans="1:24" ht="12.7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</row>
    <row r="1609" spans="1:24" ht="12.7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</row>
    <row r="1610" spans="1:24" ht="12.7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</row>
    <row r="1611" spans="1:24" ht="12.7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</row>
    <row r="1612" spans="1:24" ht="12.7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</row>
    <row r="1613" spans="1:24" ht="12.7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</row>
    <row r="1614" spans="1:24" ht="12.7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</row>
    <row r="1615" spans="1:24" ht="12.7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</row>
    <row r="1616" spans="1:24" ht="12.7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</row>
    <row r="1617" spans="1:24" ht="12.7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</row>
    <row r="1618" spans="1:24" ht="12.7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</row>
    <row r="1619" spans="1:24" ht="12.7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</row>
    <row r="1620" spans="1:24" ht="12.7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</row>
    <row r="1621" spans="1:24" ht="12.7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</row>
    <row r="1622" spans="1:24" ht="12.7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</row>
    <row r="1623" spans="1:24" ht="12.7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</row>
    <row r="1624" spans="1:24" ht="12.7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</row>
    <row r="1625" spans="1:24" ht="12.7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</row>
    <row r="1626" spans="1:24" ht="12.7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</row>
    <row r="1627" spans="1:24" ht="12.7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</row>
    <row r="1628" spans="1:24" ht="12.7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</row>
    <row r="1629" spans="1:24" ht="12.7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</row>
    <row r="1630" spans="1:24" ht="12.7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</row>
    <row r="1631" spans="1:24" ht="12.7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</row>
    <row r="1632" spans="1:24" ht="12.7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</row>
    <row r="1633" spans="1:24" ht="12.7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</row>
    <row r="1634" spans="1:24" ht="12.7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</row>
    <row r="1635" spans="1:24" ht="12.7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</row>
    <row r="1636" spans="1:24" ht="12.7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</row>
    <row r="1637" spans="1:24" ht="12.7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</row>
    <row r="1638" spans="1:24" ht="12.7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</row>
    <row r="1639" spans="1:24" ht="12.7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</row>
    <row r="1640" spans="1:24" ht="12.7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</row>
    <row r="1641" spans="1:24" ht="12.7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</row>
    <row r="1642" spans="1:24" ht="12.7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</row>
    <row r="1643" spans="1:24" ht="12.7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</row>
    <row r="1644" spans="1:24" ht="12.7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</row>
    <row r="1645" spans="1:24" ht="12.7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</row>
    <row r="1646" spans="1:24" ht="12.7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</row>
    <row r="1647" spans="1:24" ht="12.7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</row>
    <row r="1648" spans="1:24" ht="12.7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</row>
    <row r="1649" spans="1:24" ht="12.7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</row>
    <row r="1650" spans="1:24" ht="12.7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</row>
    <row r="1651" spans="1:24" ht="12.7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</row>
    <row r="1652" spans="1:24" ht="12.7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</row>
    <row r="1653" spans="1:24" ht="12.7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</row>
    <row r="1654" spans="1:24" ht="12.7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</row>
    <row r="1655" spans="1:24" ht="12.7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</row>
    <row r="1656" spans="1:24" ht="12.7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</row>
    <row r="1657" spans="1:24" ht="12.7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</row>
    <row r="1658" spans="1:24" ht="12.7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</row>
    <row r="1659" spans="1:24" ht="12.7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</row>
    <row r="1660" spans="1:24" ht="12.7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</row>
    <row r="1661" spans="1:24" ht="12.7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</row>
    <row r="1662" spans="1:24" ht="12.7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</row>
    <row r="1663" spans="1:24" ht="12.7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</row>
    <row r="1664" spans="1:24" ht="12.7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</row>
    <row r="1665" spans="1:24" ht="12.7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</row>
    <row r="1666" spans="1:24" ht="12.7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</row>
    <row r="1667" spans="1:24" ht="12.7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</row>
    <row r="1668" spans="1:24" ht="12.7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</row>
    <row r="1669" spans="1:24" ht="12.7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</row>
    <row r="1670" spans="1:24" ht="12.7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</row>
    <row r="1671" spans="1:24" ht="12.7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</row>
    <row r="1672" spans="1:24" ht="12.7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</row>
    <row r="1673" spans="1:24" ht="12.7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</row>
    <row r="1674" spans="1:24" ht="12.7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</row>
    <row r="1675" spans="1:24" ht="12.7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</row>
    <row r="1676" spans="1:24" ht="12.7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</row>
    <row r="1677" spans="1:24" ht="12.7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</row>
    <row r="1678" spans="1:24" ht="12.7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</row>
    <row r="1679" spans="1:24" ht="12.7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</row>
    <row r="1680" spans="1:24" ht="12.7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</row>
    <row r="1681" spans="1:24" ht="12.7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</row>
    <row r="1682" spans="1:24" ht="12.7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</row>
    <row r="1683" spans="1:24" ht="12.7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</row>
    <row r="1684" spans="1:24" ht="12.7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</row>
    <row r="1685" spans="1:24" ht="12.7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</row>
    <row r="1686" spans="1:24" ht="12.7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</row>
    <row r="1687" spans="1:24" ht="12.7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</row>
    <row r="1688" spans="1:24" ht="12.7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</row>
    <row r="1689" spans="1:24" ht="12.7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</row>
    <row r="1690" spans="1:24" ht="12.7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</row>
    <row r="1691" spans="1:24" ht="12.7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</row>
    <row r="1692" spans="1:24" ht="12.7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</row>
    <row r="1693" spans="1:24" ht="12.7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</row>
    <row r="1694" spans="1:24" ht="12.7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</row>
    <row r="1695" spans="1:24" ht="12.7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</row>
    <row r="1696" spans="1:24" ht="12.7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</row>
    <row r="1697" spans="1:24" ht="12.7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</row>
    <row r="1698" spans="1:24" ht="12.7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</row>
    <row r="1699" spans="1:24" ht="12.7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</row>
    <row r="1700" spans="1:24" ht="12.7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</row>
    <row r="1701" spans="1:24" ht="12.7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</row>
    <row r="1702" spans="1:24" ht="12.7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</row>
    <row r="1703" spans="1:24" ht="12.7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</row>
    <row r="1704" spans="1:24" ht="12.7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</row>
    <row r="1705" spans="1:24" ht="12.7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</row>
    <row r="1706" spans="1:24" ht="12.7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</row>
    <row r="1707" spans="1:24" ht="12.7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</row>
    <row r="1708" spans="1:24" ht="12.7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</row>
    <row r="1709" spans="1:24" ht="12.7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</row>
    <row r="1710" spans="1:24" ht="12.7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</row>
    <row r="1711" spans="1:24" ht="12.7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</row>
    <row r="1712" spans="1:24" ht="12.7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</row>
    <row r="1713" spans="1:24" ht="12.7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</row>
    <row r="1714" spans="1:24" ht="12.7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</row>
    <row r="1715" spans="1:24" ht="12.7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</row>
    <row r="1716" spans="1:24" ht="12.7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</row>
    <row r="1717" spans="1:24" ht="12.7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</row>
    <row r="1718" spans="1:24" ht="12.7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</row>
    <row r="1719" spans="1:24" ht="12.7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</row>
    <row r="1720" spans="1:24" ht="12.7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</row>
    <row r="1721" spans="1:24" ht="12.7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</row>
    <row r="1722" spans="1:24" ht="12.7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</row>
    <row r="1723" spans="1:24" ht="12.7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</row>
    <row r="1724" spans="1:24" ht="12.7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</row>
    <row r="1725" spans="1:24" ht="12.7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</row>
    <row r="1726" spans="1:24" ht="12.7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</row>
    <row r="1727" spans="1:24" ht="12.7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</row>
    <row r="1728" spans="1:24" ht="12.7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</row>
    <row r="1729" spans="1:24" ht="12.7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</row>
    <row r="1730" spans="1:24" ht="12.7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</row>
    <row r="1731" spans="1:24" ht="12.7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</row>
    <row r="1732" spans="1:24" ht="12.7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</row>
    <row r="1733" spans="1:24" ht="12.7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</row>
    <row r="1734" ht="12.75">
      <c r="C1734" s="7"/>
    </row>
    <row r="1735" ht="12.75">
      <c r="C1735" s="7"/>
    </row>
    <row r="1736" ht="12.75">
      <c r="C1736" s="7"/>
    </row>
    <row r="1737" ht="12.75">
      <c r="C1737" s="7"/>
    </row>
    <row r="1738" ht="12.75">
      <c r="C1738" s="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Unknown User</cp:lastModifiedBy>
  <cp:lastPrinted>2001-01-16T13:33:26Z</cp:lastPrinted>
  <dcterms:created xsi:type="dcterms:W3CDTF">1999-10-19T16:30:30Z</dcterms:created>
  <dcterms:modified xsi:type="dcterms:W3CDTF">2001-01-16T13:34:34Z</dcterms:modified>
  <cp:category/>
  <cp:version/>
  <cp:contentType/>
  <cp:contentStatus/>
</cp:coreProperties>
</file>